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Y:\03_学生募集要項\03_本科（帰国生徒含む）\R8募集要項\各様式\"/>
    </mc:Choice>
  </mc:AlternateContent>
  <xr:revisionPtr revIDLastSave="0" documentId="13_ncr:1_{BCD858D0-88E9-4FF2-B043-446E8B04A7E3}" xr6:coauthVersionLast="47" xr6:coauthVersionMax="47" xr10:uidLastSave="{00000000-0000-0000-0000-000000000000}"/>
  <bookViews>
    <workbookView xWindow="-28920" yWindow="-60" windowWidth="29040" windowHeight="15720" xr2:uid="{00000000-000D-0000-FFFF-FFFF00000000}"/>
  </bookViews>
  <sheets>
    <sheet name="調査書" sheetId="6" r:id="rId1"/>
    <sheet name="※触らない" sheetId="7" state="hidden" r:id="rId2"/>
  </sheets>
  <definedNames>
    <definedName name="_xlnm.Print_Area" localSheetId="0">調査書!$A$1:$AD$107</definedName>
    <definedName name="一般推薦選抜">※触らない!$C$2:$C$3</definedName>
    <definedName name="学力検査選抜">※触らない!$D$2:$D$3</definedName>
    <definedName name="商船">※触らない!$A$7</definedName>
    <definedName name="情報機械システム工">※触らない!$B$7:$B$8</definedName>
    <definedName name="体験学習選抜">※触らない!$A$2</definedName>
    <definedName name="特別推薦選抜">※触らない!$B$2:$B$3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0" i="6" l="1"/>
  <c r="AE11" i="6"/>
  <c r="AE12" i="6"/>
  <c r="AE4" i="6"/>
  <c r="AE60" i="6"/>
  <c r="AE58" i="6"/>
  <c r="AE56" i="6"/>
  <c r="AE46" i="6"/>
  <c r="AE45" i="6"/>
  <c r="AE44" i="6"/>
  <c r="AE43" i="6"/>
  <c r="AE39" i="6"/>
  <c r="AE31" i="6"/>
  <c r="AE27" i="6"/>
  <c r="AE29" i="6"/>
  <c r="AE25" i="6"/>
  <c r="AE23" i="6"/>
  <c r="AE21" i="6"/>
  <c r="AA21" i="6"/>
  <c r="AE15" i="6"/>
  <c r="AE14" i="6"/>
  <c r="AE13" i="6"/>
  <c r="AE9" i="6"/>
  <c r="AE7" i="6"/>
  <c r="AE5" i="6"/>
  <c r="AA25" i="6"/>
  <c r="AA23" i="6"/>
  <c r="AA33" i="6" l="1"/>
</calcChain>
</file>

<file path=xl/sharedStrings.xml><?xml version="1.0" encoding="utf-8"?>
<sst xmlns="http://schemas.openxmlformats.org/spreadsheetml/2006/main" count="151" uniqueCount="123">
  <si>
    <t>（体験学習選抜・特別推薦選抜・一般推薦選抜・学力検査選抜用）</t>
    <phoneticPr fontId="23"/>
  </si>
  <si>
    <t>令和8年度　鳥羽商船高等専門学校</t>
    <rPh sb="0" eb="2">
      <t>レイワ</t>
    </rPh>
    <rPh sb="3" eb="5">
      <t>ネンド</t>
    </rPh>
    <rPh sb="6" eb="10">
      <t>トバショウセン</t>
    </rPh>
    <rPh sb="10" eb="16">
      <t>コウトウセンモンガッコウ</t>
    </rPh>
    <phoneticPr fontId="23"/>
  </si>
  <si>
    <r>
      <rPr>
        <sz val="14"/>
        <color rgb="FF000000"/>
        <rFont val="ＭＳ 明朝"/>
        <family val="1"/>
        <charset val="128"/>
      </rPr>
      <t>入 学 志 願 者 調 査 書</t>
    </r>
    <r>
      <rPr>
        <sz val="12"/>
        <color rgb="FF000000"/>
        <rFont val="ＭＳ 明朝"/>
        <family val="1"/>
        <charset val="128"/>
      </rPr>
      <t>（記入要領参照）</t>
    </r>
  </si>
  <si>
    <t>学力検査選抜の志望学科・コース</t>
    <rPh sb="0" eb="2">
      <t>ガクリョク</t>
    </rPh>
    <rPh sb="2" eb="4">
      <t>ケンサ</t>
    </rPh>
    <rPh sb="4" eb="6">
      <t>センバツ</t>
    </rPh>
    <rPh sb="7" eb="11">
      <t>シボウガッカ</t>
    </rPh>
    <phoneticPr fontId="23"/>
  </si>
  <si>
    <t>第１志望</t>
    <rPh sb="0" eb="1">
      <t>ダイ</t>
    </rPh>
    <rPh sb="2" eb="4">
      <t>シボウ</t>
    </rPh>
    <phoneticPr fontId="23"/>
  </si>
  <si>
    <t>学科
コース</t>
    <phoneticPr fontId="23"/>
  </si>
  <si>
    <t>体験学習選抜又は
推薦選抜による
志望学科・コース</t>
    <rPh sb="0" eb="6">
      <t>タイケンガクシュウセンバツ</t>
    </rPh>
    <rPh sb="6" eb="7">
      <t>マタ</t>
    </rPh>
    <rPh sb="9" eb="11">
      <t>スイセン</t>
    </rPh>
    <rPh sb="11" eb="13">
      <t>センバツ</t>
    </rPh>
    <rPh sb="17" eb="21">
      <t>シボウガッカ</t>
    </rPh>
    <phoneticPr fontId="23"/>
  </si>
  <si>
    <t>学科
コース</t>
    <rPh sb="0" eb="2">
      <t>ガッカ</t>
    </rPh>
    <phoneticPr fontId="23"/>
  </si>
  <si>
    <t>第２志望</t>
    <phoneticPr fontId="23"/>
  </si>
  <si>
    <t>第２志望</t>
    <rPh sb="0" eb="1">
      <t>ダイ</t>
    </rPh>
    <rPh sb="2" eb="4">
      <t>シボウ</t>
    </rPh>
    <phoneticPr fontId="23"/>
  </si>
  <si>
    <t>第３志望</t>
    <rPh sb="0" eb="1">
      <t>ダイ</t>
    </rPh>
    <rPh sb="2" eb="4">
      <t>シボウ</t>
    </rPh>
    <phoneticPr fontId="23"/>
  </si>
  <si>
    <t>受験番号</t>
    <rPh sb="0" eb="4">
      <t>ジュケンバンゴウ</t>
    </rPh>
    <phoneticPr fontId="23"/>
  </si>
  <si>
    <r>
      <t>　</t>
    </r>
    <r>
      <rPr>
        <sz val="12"/>
        <color theme="1"/>
        <rFont val="Century"/>
        <family val="1"/>
      </rPr>
      <t>24</t>
    </r>
    <r>
      <rPr>
        <sz val="10.5"/>
        <color theme="1"/>
        <rFont val="ＭＳ 明朝"/>
        <family val="1"/>
        <charset val="128"/>
      </rPr>
      <t>－</t>
    </r>
    <phoneticPr fontId="23"/>
  </si>
  <si>
    <t>学力検査選抜の受験地</t>
    <rPh sb="0" eb="6">
      <t>ガクリョクケンサセンバツ</t>
    </rPh>
    <rPh sb="7" eb="10">
      <t>ジュケンチ</t>
    </rPh>
    <phoneticPr fontId="23"/>
  </si>
  <si>
    <t>（</t>
    <phoneticPr fontId="23"/>
  </si>
  <si>
    <t>）</t>
    <phoneticPr fontId="23"/>
  </si>
  <si>
    <t>https://www.kosen-k.go.jp/moyori</t>
    <phoneticPr fontId="23"/>
  </si>
  <si>
    <t>フリガナ</t>
    <phoneticPr fontId="23"/>
  </si>
  <si>
    <t>性別</t>
    <rPh sb="0" eb="2">
      <t>セイベツ</t>
    </rPh>
    <phoneticPr fontId="23"/>
  </si>
  <si>
    <t>生年月日</t>
    <rPh sb="0" eb="4">
      <t>セイネンガッピ</t>
    </rPh>
    <phoneticPr fontId="23"/>
  </si>
  <si>
    <t>年</t>
    <rPh sb="0" eb="1">
      <t>ネン</t>
    </rPh>
    <phoneticPr fontId="23"/>
  </si>
  <si>
    <t>月</t>
    <rPh sb="0" eb="1">
      <t>ゲツ</t>
    </rPh>
    <phoneticPr fontId="23"/>
  </si>
  <si>
    <t>日生</t>
    <rPh sb="0" eb="1">
      <t>ヒ</t>
    </rPh>
    <rPh sb="1" eb="2">
      <t>ウ</t>
    </rPh>
    <phoneticPr fontId="23"/>
  </si>
  <si>
    <t>氏名</t>
    <rPh sb="0" eb="2">
      <t>シメイ</t>
    </rPh>
    <phoneticPr fontId="23"/>
  </si>
  <si>
    <t>月</t>
    <rPh sb="0" eb="1">
      <t>ツキ</t>
    </rPh>
    <phoneticPr fontId="23"/>
  </si>
  <si>
    <t>１</t>
    <phoneticPr fontId="23"/>
  </si>
  <si>
    <t>各教科の学習の記録（第３学年の成績は第２学期（前・後期制の場合は前期）のものを記入してください。</t>
    <phoneticPr fontId="23"/>
  </si>
  <si>
    <t xml:space="preserve">記入時点で成績が判明していない場合は、直近における学期の成績を記入してください。）  </t>
    <phoneticPr fontId="23"/>
  </si>
  <si>
    <t>国語</t>
    <rPh sb="0" eb="2">
      <t>コクゴ</t>
    </rPh>
    <phoneticPr fontId="23"/>
  </si>
  <si>
    <t>社会</t>
    <rPh sb="0" eb="2">
      <t>シャカイ</t>
    </rPh>
    <phoneticPr fontId="23"/>
  </si>
  <si>
    <t>数学</t>
    <rPh sb="0" eb="2">
      <t>スウガク</t>
    </rPh>
    <phoneticPr fontId="23"/>
  </si>
  <si>
    <t>理科</t>
    <rPh sb="0" eb="2">
      <t>リカ</t>
    </rPh>
    <phoneticPr fontId="23"/>
  </si>
  <si>
    <t>音楽</t>
    <rPh sb="0" eb="2">
      <t>オンガク</t>
    </rPh>
    <phoneticPr fontId="23"/>
  </si>
  <si>
    <t>美術</t>
    <rPh sb="0" eb="2">
      <t>ビジュツ</t>
    </rPh>
    <phoneticPr fontId="23"/>
  </si>
  <si>
    <t>保健
体育</t>
    <rPh sb="0" eb="2">
      <t>ホケン</t>
    </rPh>
    <rPh sb="3" eb="5">
      <t>タイイク</t>
    </rPh>
    <phoneticPr fontId="23"/>
  </si>
  <si>
    <t>技術
・
家庭</t>
    <rPh sb="0" eb="2">
      <t>ギジュツ</t>
    </rPh>
    <rPh sb="5" eb="7">
      <t>カテイ</t>
    </rPh>
    <phoneticPr fontId="23"/>
  </si>
  <si>
    <t>外国語</t>
    <rPh sb="0" eb="3">
      <t>ガイコクゴ</t>
    </rPh>
    <phoneticPr fontId="23"/>
  </si>
  <si>
    <t>計</t>
    <rPh sb="0" eb="1">
      <t>ケイ</t>
    </rPh>
    <phoneticPr fontId="23"/>
  </si>
  <si>
    <t>必　修　教　科</t>
    <rPh sb="0" eb="1">
      <t>ヒツ</t>
    </rPh>
    <rPh sb="2" eb="3">
      <t>オサム</t>
    </rPh>
    <rPh sb="4" eb="5">
      <t>キョウ</t>
    </rPh>
    <rPh sb="6" eb="7">
      <t>カ</t>
    </rPh>
    <phoneticPr fontId="23"/>
  </si>
  <si>
    <t>第１学年</t>
    <rPh sb="0" eb="1">
      <t>ダイ</t>
    </rPh>
    <rPh sb="2" eb="4">
      <t>ガクネン</t>
    </rPh>
    <phoneticPr fontId="23"/>
  </si>
  <si>
    <t>評定</t>
    <rPh sb="0" eb="2">
      <t>ヒョウテイ</t>
    </rPh>
    <phoneticPr fontId="23"/>
  </si>
  <si>
    <t>第２学年</t>
    <rPh sb="0" eb="1">
      <t>ダイ</t>
    </rPh>
    <rPh sb="2" eb="4">
      <t>ガクネン</t>
    </rPh>
    <phoneticPr fontId="23"/>
  </si>
  <si>
    <t>第３学年</t>
    <rPh sb="0" eb="1">
      <t>ダイ</t>
    </rPh>
    <rPh sb="2" eb="4">
      <t>ガクネン</t>
    </rPh>
    <phoneticPr fontId="23"/>
  </si>
  <si>
    <t>観点①</t>
    <rPh sb="0" eb="2">
      <t>カンテン</t>
    </rPh>
    <phoneticPr fontId="23"/>
  </si>
  <si>
    <t>観点②</t>
    <rPh sb="0" eb="2">
      <t>カンテン</t>
    </rPh>
    <phoneticPr fontId="23"/>
  </si>
  <si>
    <t>観点③</t>
    <rPh sb="0" eb="2">
      <t>カンテン</t>
    </rPh>
    <phoneticPr fontId="23"/>
  </si>
  <si>
    <t>評定の合計</t>
    <rPh sb="0" eb="2">
      <t>ヒョウテイ</t>
    </rPh>
    <rPh sb="3" eb="5">
      <t>ゴウケイ</t>
    </rPh>
    <phoneticPr fontId="23"/>
  </si>
  <si>
    <t>２</t>
    <phoneticPr fontId="23"/>
  </si>
  <si>
    <t>特別活動及び行動の記録（第３学年時におけるものを記入。評価はＡ、Ｂ、Ｃを記入。）</t>
    <phoneticPr fontId="23"/>
  </si>
  <si>
    <t>特別
活動
の
記録</t>
    <rPh sb="0" eb="2">
      <t>トクベツ</t>
    </rPh>
    <rPh sb="3" eb="5">
      <t>カツドウ</t>
    </rPh>
    <rPh sb="8" eb="10">
      <t>キロク</t>
    </rPh>
    <phoneticPr fontId="23"/>
  </si>
  <si>
    <t>学級
活動</t>
    <rPh sb="0" eb="2">
      <t>ガッキュウ</t>
    </rPh>
    <rPh sb="3" eb="5">
      <t>カツドウ</t>
    </rPh>
    <phoneticPr fontId="23"/>
  </si>
  <si>
    <t>生徒会
活動</t>
    <rPh sb="0" eb="3">
      <t>セイトカイ</t>
    </rPh>
    <rPh sb="4" eb="6">
      <t>カツドウ</t>
    </rPh>
    <phoneticPr fontId="23"/>
  </si>
  <si>
    <t>学校
行事</t>
    <rPh sb="0" eb="2">
      <t>ガッコウ</t>
    </rPh>
    <rPh sb="3" eb="5">
      <t>ギョウジ</t>
    </rPh>
    <phoneticPr fontId="23"/>
  </si>
  <si>
    <t>行動
の
記録</t>
    <rPh sb="0" eb="2">
      <t>コウドウ</t>
    </rPh>
    <rPh sb="5" eb="7">
      <t>キロク</t>
    </rPh>
    <phoneticPr fontId="23"/>
  </si>
  <si>
    <t>基本的な
生活習慣</t>
    <rPh sb="0" eb="3">
      <t>キホンテキ</t>
    </rPh>
    <rPh sb="5" eb="9">
      <t>セイカツシュウカン</t>
    </rPh>
    <phoneticPr fontId="23"/>
  </si>
  <si>
    <t>健康
・
体力の向上</t>
    <rPh sb="0" eb="2">
      <t>ケンコウ</t>
    </rPh>
    <rPh sb="5" eb="7">
      <t>タイリョク</t>
    </rPh>
    <rPh sb="8" eb="10">
      <t>コウジョウ</t>
    </rPh>
    <phoneticPr fontId="23"/>
  </si>
  <si>
    <t>自主
・
自律</t>
    <rPh sb="0" eb="2">
      <t>ジシュ</t>
    </rPh>
    <rPh sb="5" eb="7">
      <t>ジリツ</t>
    </rPh>
    <phoneticPr fontId="23"/>
  </si>
  <si>
    <t>責任感</t>
    <rPh sb="0" eb="3">
      <t>セキニンカン</t>
    </rPh>
    <phoneticPr fontId="23"/>
  </si>
  <si>
    <t>創意
工夫</t>
    <rPh sb="0" eb="2">
      <t>ソウイ</t>
    </rPh>
    <rPh sb="3" eb="5">
      <t>クフウ</t>
    </rPh>
    <phoneticPr fontId="23"/>
  </si>
  <si>
    <t>思いやり
・
協力</t>
    <rPh sb="0" eb="1">
      <t>オモ</t>
    </rPh>
    <rPh sb="7" eb="9">
      <t>キョウリョク</t>
    </rPh>
    <phoneticPr fontId="23"/>
  </si>
  <si>
    <t>生命尊重
・
自然愛護</t>
    <rPh sb="0" eb="4">
      <t>セイメイソンチョウ</t>
    </rPh>
    <rPh sb="7" eb="9">
      <t>シゼン</t>
    </rPh>
    <rPh sb="9" eb="11">
      <t>アイゴ</t>
    </rPh>
    <phoneticPr fontId="23"/>
  </si>
  <si>
    <t>勤労
・
奉仕</t>
    <rPh sb="0" eb="2">
      <t>キンロウ</t>
    </rPh>
    <rPh sb="5" eb="7">
      <t>ホウシ</t>
    </rPh>
    <phoneticPr fontId="23"/>
  </si>
  <si>
    <t>公正
・
公平</t>
    <rPh sb="0" eb="2">
      <t>コウセイ</t>
    </rPh>
    <rPh sb="5" eb="7">
      <t>コウヘイ</t>
    </rPh>
    <phoneticPr fontId="23"/>
  </si>
  <si>
    <t>公共心
・
公徳心</t>
    <rPh sb="0" eb="3">
      <t>コウキョウシン</t>
    </rPh>
    <rPh sb="6" eb="8">
      <t>コウトク</t>
    </rPh>
    <rPh sb="8" eb="9">
      <t>シン</t>
    </rPh>
    <phoneticPr fontId="23"/>
  </si>
  <si>
    <t>評価</t>
    <rPh sb="0" eb="2">
      <t>ヒョウカ</t>
    </rPh>
    <phoneticPr fontId="23"/>
  </si>
  <si>
    <t>A</t>
    <phoneticPr fontId="23"/>
  </si>
  <si>
    <t>B</t>
    <phoneticPr fontId="23"/>
  </si>
  <si>
    <t>C</t>
    <phoneticPr fontId="23"/>
  </si>
  <si>
    <t>３</t>
    <phoneticPr fontId="23"/>
  </si>
  <si>
    <t>出欠・健康の記録（欠席日数は０も記載。各学年とも７日以上欠席した場合は、その主な理由を記入。）</t>
    <phoneticPr fontId="23"/>
  </si>
  <si>
    <t>欠席日数</t>
    <rPh sb="0" eb="4">
      <t>ケッセキニッスウ</t>
    </rPh>
    <phoneticPr fontId="23"/>
  </si>
  <si>
    <t>欠席理由の主なもの</t>
    <rPh sb="0" eb="2">
      <t>ケッセキ</t>
    </rPh>
    <rPh sb="2" eb="4">
      <t>リユウ</t>
    </rPh>
    <rPh sb="5" eb="6">
      <t>オモ</t>
    </rPh>
    <phoneticPr fontId="23"/>
  </si>
  <si>
    <t>健康の状況</t>
    <rPh sb="0" eb="2">
      <t>ケンコウ</t>
    </rPh>
    <rPh sb="3" eb="5">
      <t>ジョウキョウ</t>
    </rPh>
    <phoneticPr fontId="23"/>
  </si>
  <si>
    <t>４</t>
    <phoneticPr fontId="23"/>
  </si>
  <si>
    <t>その他参考となる諸事項（生徒の長所・特技、生徒会活動、スポーツ活動、文化活動、社会活動、ボランティア活動歴等）</t>
    <phoneticPr fontId="23"/>
  </si>
  <si>
    <t>貴校修学に支障がなく上記記載事項に誤りのないことを証明します。</t>
    <phoneticPr fontId="23"/>
  </si>
  <si>
    <t>令和</t>
    <rPh sb="0" eb="2">
      <t>レイワ</t>
    </rPh>
    <phoneticPr fontId="23"/>
  </si>
  <si>
    <t>月</t>
    <rPh sb="0" eb="1">
      <t>ガツ</t>
    </rPh>
    <phoneticPr fontId="23"/>
  </si>
  <si>
    <t>日</t>
    <rPh sb="0" eb="1">
      <t>ヒ</t>
    </rPh>
    <phoneticPr fontId="23"/>
  </si>
  <si>
    <t xml:space="preserve"> 学校名</t>
    <rPh sb="1" eb="4">
      <t>ガッコウメイ</t>
    </rPh>
    <phoneticPr fontId="23"/>
  </si>
  <si>
    <t xml:space="preserve">学校長氏名  </t>
    <rPh sb="0" eb="3">
      <t>ガッコウチョウ</t>
    </rPh>
    <rPh sb="3" eb="5">
      <t>シメイ</t>
    </rPh>
    <phoneticPr fontId="23"/>
  </si>
  <si>
    <t xml:space="preserve"> 電話番号</t>
    <rPh sb="1" eb="5">
      <t>デンワバンゴウ</t>
    </rPh>
    <phoneticPr fontId="23"/>
  </si>
  <si>
    <t xml:space="preserve">記載者氏名  </t>
    <rPh sb="0" eb="3">
      <t>キサイシャ</t>
    </rPh>
    <rPh sb="3" eb="5">
      <t>シメイ</t>
    </rPh>
    <phoneticPr fontId="23"/>
  </si>
  <si>
    <t>調査書記入要領</t>
    <rPh sb="0" eb="3">
      <t>チョウサショ</t>
    </rPh>
    <rPh sb="3" eb="7">
      <t>キニュウヨウリョウ</t>
    </rPh>
    <phoneticPr fontId="23"/>
  </si>
  <si>
    <t>．</t>
    <phoneticPr fontId="23"/>
  </si>
  <si>
    <t>体験学習選抜又は推薦選抜志願者で不合格となった場合に、学力検査選抜の受験を希望する者は、</t>
    <phoneticPr fontId="23"/>
  </si>
  <si>
    <t>学力検査選抜の志望学科も記入してください。</t>
    <phoneticPr fontId="23"/>
  </si>
  <si>
    <t>体験学習選抜は、商船学科のみ志望できます。</t>
    <phoneticPr fontId="23"/>
  </si>
  <si>
    <t>推薦選抜において志望できる学科は、１学科のみです。</t>
    <phoneticPr fontId="23"/>
  </si>
  <si>
    <t>情報機械システム工学科を志望される場合は、高度情報工学コース、</t>
    <phoneticPr fontId="23"/>
  </si>
  <si>
    <t>及び総合工学コースのうちから第2志望まで選択できます。</t>
    <phoneticPr fontId="23"/>
  </si>
  <si>
    <t>学力検査選抜において、商船学科、情報機械システム工学科高度情報工学コース、</t>
    <phoneticPr fontId="23"/>
  </si>
  <si>
    <t>及び情報機械システム工学科総合工学コースのうちから第3志望まで選択できます。</t>
    <phoneticPr fontId="23"/>
  </si>
  <si>
    <t>いずれの選抜においても、商船学科のコース選択はできません。</t>
    <rPh sb="4" eb="6">
      <t>センバツ</t>
    </rPh>
    <phoneticPr fontId="23"/>
  </si>
  <si>
    <t>受験地は、該当する受験地を選択してください。</t>
    <rPh sb="13" eb="15">
      <t>センタク</t>
    </rPh>
    <phoneticPr fontId="23"/>
  </si>
  <si>
    <t>「最寄り地等」を選択した場合は、（　）内に受験地を記載してください。</t>
    <rPh sb="1" eb="3">
      <t>モヨ</t>
    </rPh>
    <rPh sb="4" eb="5">
      <t>チ</t>
    </rPh>
    <rPh sb="5" eb="6">
      <t>ナド</t>
    </rPh>
    <rPh sb="8" eb="10">
      <t>センタク</t>
    </rPh>
    <rPh sb="12" eb="14">
      <t>バアイ</t>
    </rPh>
    <rPh sb="19" eb="20">
      <t>ナイ</t>
    </rPh>
    <rPh sb="21" eb="24">
      <t>ジュケンチ</t>
    </rPh>
    <rPh sb="25" eb="27">
      <t>キサイ</t>
    </rPh>
    <phoneticPr fontId="23"/>
  </si>
  <si>
    <t>受験可能な受験地は、</t>
    <rPh sb="0" eb="2">
      <t>ジュケン</t>
    </rPh>
    <rPh sb="2" eb="4">
      <t>カノウ</t>
    </rPh>
    <phoneticPr fontId="23"/>
  </si>
  <si>
    <t>から確認してください。</t>
    <rPh sb="2" eb="4">
      <t>カクニン</t>
    </rPh>
    <phoneticPr fontId="23"/>
  </si>
  <si>
    <t>※体験学習選抜ならびに推薦選抜は本校のみで実施しますので、「鳥羽」を選択してください。</t>
    <rPh sb="30" eb="32">
      <t>トバ</t>
    </rPh>
    <rPh sb="34" eb="36">
      <t>センタク</t>
    </rPh>
    <phoneticPr fontId="23"/>
  </si>
  <si>
    <t xml:space="preserve"> ｢1．各教科の学習の記録」の評定欄については、必ず5段階で記入してください。</t>
    <phoneticPr fontId="23"/>
  </si>
  <si>
    <t>（10段階評価の場合も、5段階に換算して記入してください。）</t>
    <phoneticPr fontId="23"/>
  </si>
  <si>
    <t>第3学年観点別学習状況欄については、中学校生徒指導要録の基準によりA、B、Cで記入してください。</t>
    <phoneticPr fontId="23"/>
  </si>
  <si>
    <t>観点①～観点③については、以下のとおりです。</t>
    <phoneticPr fontId="23"/>
  </si>
  <si>
    <t>観点①　知識・技能</t>
    <phoneticPr fontId="23"/>
  </si>
  <si>
    <t>観点②　思考・判断・表現</t>
    <phoneticPr fontId="23"/>
  </si>
  <si>
    <t>観点③　主体的に学習に取り組む態度</t>
    <phoneticPr fontId="23"/>
  </si>
  <si>
    <t>「2．特別活動及び行動の記録」については、以下のとおりA、B、Cの評価を記入してください。</t>
    <phoneticPr fontId="23"/>
  </si>
  <si>
    <t>A・・・・・優れている</t>
    <phoneticPr fontId="23"/>
  </si>
  <si>
    <t>B・・・・・普通</t>
    <phoneticPr fontId="23"/>
  </si>
  <si>
    <t>C・・・・・やや劣っている</t>
    <phoneticPr fontId="23"/>
  </si>
  <si>
    <t>「3．出欠・健康の記録」については、調査書提出時点の欠席日数を記入してください。</t>
    <phoneticPr fontId="23"/>
  </si>
  <si>
    <t>体験学習選抜</t>
    <rPh sb="0" eb="2">
      <t>タイケン</t>
    </rPh>
    <rPh sb="2" eb="4">
      <t>ガクシュウ</t>
    </rPh>
    <rPh sb="4" eb="6">
      <t>センバツ</t>
    </rPh>
    <phoneticPr fontId="23"/>
  </si>
  <si>
    <t>特別推薦選抜</t>
    <rPh sb="0" eb="4">
      <t>トクベツスイセン</t>
    </rPh>
    <rPh sb="4" eb="6">
      <t>センバツ</t>
    </rPh>
    <phoneticPr fontId="23"/>
  </si>
  <si>
    <t>一般推薦選抜</t>
    <rPh sb="0" eb="4">
      <t>イッパンスイセン</t>
    </rPh>
    <rPh sb="4" eb="6">
      <t>センバツ</t>
    </rPh>
    <phoneticPr fontId="23"/>
  </si>
  <si>
    <t>学力検査選抜</t>
    <rPh sb="0" eb="4">
      <t>ガクリョクケンサ</t>
    </rPh>
    <rPh sb="4" eb="6">
      <t>センバツ</t>
    </rPh>
    <phoneticPr fontId="23"/>
  </si>
  <si>
    <t>商船</t>
    <rPh sb="0" eb="2">
      <t>ショウセン</t>
    </rPh>
    <phoneticPr fontId="23"/>
  </si>
  <si>
    <t>情報機械システム工</t>
    <rPh sb="0" eb="2">
      <t>ジョウホウ</t>
    </rPh>
    <rPh sb="2" eb="4">
      <t>キカイ</t>
    </rPh>
    <rPh sb="8" eb="9">
      <t>コウ</t>
    </rPh>
    <phoneticPr fontId="23"/>
  </si>
  <si>
    <t>情報機械システム工</t>
    <rPh sb="0" eb="4">
      <t>ジョウホウキカイ</t>
    </rPh>
    <rPh sb="8" eb="9">
      <t>コウ</t>
    </rPh>
    <phoneticPr fontId="23"/>
  </si>
  <si>
    <t>高度情報工学</t>
    <rPh sb="0" eb="2">
      <t>コウド</t>
    </rPh>
    <rPh sb="2" eb="4">
      <t>ジョウホウ</t>
    </rPh>
    <rPh sb="4" eb="6">
      <t>コウガク</t>
    </rPh>
    <phoneticPr fontId="23"/>
  </si>
  <si>
    <t>総合工学</t>
    <rPh sb="0" eb="2">
      <t>ソウゴウ</t>
    </rPh>
    <rPh sb="2" eb="4">
      <t>コウガク</t>
    </rPh>
    <phoneticPr fontId="23"/>
  </si>
  <si>
    <t>鳥羽</t>
    <rPh sb="0" eb="2">
      <t>トバ</t>
    </rPh>
    <phoneticPr fontId="23"/>
  </si>
  <si>
    <t>最寄り地</t>
    <rPh sb="0" eb="2">
      <t>モヨ</t>
    </rPh>
    <rPh sb="3" eb="4">
      <t>チ</t>
    </rPh>
    <phoneticPr fontId="23"/>
  </si>
  <si>
    <t>選抜の区分</t>
    <rPh sb="0" eb="2">
      <t>センバツ</t>
    </rPh>
    <rPh sb="3" eb="5">
      <t>クブン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</si>
</sst>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10.5"/>
      <color theme="1"/>
      <name val="ＭＳ 明朝"/>
      <family val="1"/>
      <charset val="128"/>
    </font>
    <font>
      <sz val="8"/>
      <color theme="1"/>
      <name val="ＭＳ 明朝"/>
      <family val="1"/>
      <charset val="128"/>
    </font>
    <font>
      <sz val="9"/>
      <color theme="1"/>
      <name val="ＭＳ 明朝"/>
      <family val="1"/>
      <charset val="128"/>
    </font>
    <font>
      <sz val="12"/>
      <color theme="1"/>
      <name val="Century"/>
      <family val="1"/>
    </font>
    <font>
      <sz val="6"/>
      <name val="游ゴシック"/>
      <family val="2"/>
      <charset val="128"/>
      <scheme val="minor"/>
    </font>
    <font>
      <sz val="14"/>
      <color theme="1"/>
      <name val="ＭＳ 明朝"/>
      <family val="1"/>
      <charset val="128"/>
    </font>
    <font>
      <sz val="10"/>
      <name val="ＭＳ 明朝"/>
      <family val="1"/>
      <charset val="128"/>
    </font>
    <font>
      <sz val="10"/>
      <color theme="1"/>
      <name val="ＭＳ 明朝"/>
      <family val="1"/>
      <charset val="128"/>
    </font>
    <font>
      <sz val="6"/>
      <color theme="1"/>
      <name val="ＭＳ 明朝"/>
      <family val="1"/>
      <charset val="128"/>
    </font>
    <font>
      <sz val="7"/>
      <color theme="1"/>
      <name val="ＭＳ 明朝"/>
      <family val="1"/>
      <charset val="128"/>
    </font>
    <font>
      <sz val="16"/>
      <color theme="1"/>
      <name val="游ゴシック"/>
      <family val="2"/>
      <charset val="128"/>
      <scheme val="minor"/>
    </font>
    <font>
      <sz val="10"/>
      <color theme="1"/>
      <name val="游ゴシック"/>
      <family val="2"/>
      <charset val="128"/>
      <scheme val="minor"/>
    </font>
    <font>
      <b/>
      <sz val="14"/>
      <color rgb="FFFF0000"/>
      <name val="ＭＳ 明朝"/>
      <family val="1"/>
      <charset val="128"/>
    </font>
    <font>
      <u/>
      <sz val="11"/>
      <color theme="10"/>
      <name val="游ゴシック"/>
      <family val="2"/>
      <charset val="128"/>
      <scheme val="minor"/>
    </font>
    <font>
      <b/>
      <sz val="12"/>
      <color rgb="FFFF0000"/>
      <name val="ＭＳ 明朝"/>
      <family val="1"/>
      <charset val="128"/>
    </font>
    <font>
      <sz val="12"/>
      <color theme="1"/>
      <name val="ＭＳ 明朝"/>
      <family val="1"/>
      <charset val="128"/>
    </font>
    <font>
      <sz val="11"/>
      <color theme="1"/>
      <name val="游ゴシック"/>
      <family val="3"/>
      <charset val="128"/>
      <scheme val="minor"/>
    </font>
    <font>
      <sz val="12"/>
      <color theme="1"/>
      <name val="游ゴシック"/>
      <family val="3"/>
      <charset val="128"/>
      <scheme val="minor"/>
    </font>
    <font>
      <sz val="12"/>
      <name val="游ゴシック"/>
      <family val="2"/>
      <charset val="128"/>
      <scheme val="minor"/>
    </font>
    <font>
      <sz val="14"/>
      <color rgb="FF000000"/>
      <name val="ＭＳ 明朝"/>
      <family val="1"/>
      <charset val="128"/>
    </font>
    <font>
      <sz val="12"/>
      <color rgb="FF000000"/>
      <name val="ＭＳ 明朝"/>
      <family val="1"/>
      <charset val="128"/>
    </font>
    <font>
      <sz val="12"/>
      <color rgb="FFFF0000"/>
      <name val="ＭＳ 明朝"/>
      <family val="1"/>
    </font>
    <font>
      <sz val="11"/>
      <color theme="1"/>
      <name val="ＭＳ 明朝"/>
      <family val="1"/>
    </font>
    <font>
      <sz val="11"/>
      <color rgb="FF969696"/>
      <name val="ＭＳ 明朝"/>
      <family val="1"/>
      <charset val="128"/>
    </font>
    <font>
      <sz val="11"/>
      <color theme="0" tint="-0.499984740745262"/>
      <name val="ＭＳ 明朝"/>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double">
        <color indexed="64"/>
      </bottom>
      <diagonal/>
    </border>
    <border>
      <left style="medium">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medium">
        <color indexed="64"/>
      </top>
      <bottom style="dotted">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5" fillId="0" borderId="0"/>
    <xf numFmtId="0" fontId="32" fillId="0" borderId="0" applyNumberFormat="0" applyFill="0" applyBorder="0" applyAlignment="0" applyProtection="0">
      <alignment vertical="center"/>
    </xf>
  </cellStyleXfs>
  <cellXfs count="275">
    <xf numFmtId="0" fontId="0" fillId="0" borderId="0" xfId="0">
      <alignment vertical="center"/>
    </xf>
    <xf numFmtId="0" fontId="18" fillId="0" borderId="0" xfId="0" applyFont="1">
      <alignment vertical="center"/>
    </xf>
    <xf numFmtId="0" fontId="19" fillId="0" borderId="75" xfId="0" applyFont="1" applyBorder="1" applyProtection="1">
      <alignment vertical="center"/>
      <protection locked="0"/>
    </xf>
    <xf numFmtId="0" fontId="19" fillId="0" borderId="27" xfId="0" applyFont="1" applyBorder="1" applyProtection="1">
      <alignment vertical="center"/>
      <protection locked="0"/>
    </xf>
    <xf numFmtId="0" fontId="19" fillId="0" borderId="73" xfId="0" applyFont="1" applyBorder="1" applyProtection="1">
      <alignment vertical="center"/>
      <protection locked="0"/>
    </xf>
    <xf numFmtId="0" fontId="18" fillId="0" borderId="0" xfId="0" applyFont="1" applyProtection="1">
      <alignment vertical="center"/>
      <protection locked="0"/>
    </xf>
    <xf numFmtId="0" fontId="18" fillId="0" borderId="12" xfId="0" applyFont="1" applyBorder="1" applyAlignment="1" applyProtection="1">
      <alignment horizontal="center" vertical="center"/>
      <protection locked="0"/>
    </xf>
    <xf numFmtId="0" fontId="21" fillId="0" borderId="23" xfId="0" applyFont="1" applyBorder="1" applyAlignment="1">
      <alignment vertical="center" shrinkToFit="1"/>
    </xf>
    <xf numFmtId="0" fontId="18" fillId="0" borderId="16" xfId="0" applyFont="1" applyBorder="1" applyAlignment="1">
      <alignment horizontal="center" vertical="center"/>
    </xf>
    <xf numFmtId="0" fontId="19" fillId="0" borderId="22" xfId="0" applyFont="1" applyBorder="1" applyAlignment="1">
      <alignment horizontal="center" vertical="center"/>
    </xf>
    <xf numFmtId="0" fontId="19" fillId="0" borderId="36" xfId="0" applyFont="1" applyBorder="1">
      <alignment vertical="center"/>
    </xf>
    <xf numFmtId="0" fontId="19" fillId="0" borderId="27" xfId="0" applyFont="1" applyBorder="1">
      <alignment vertical="center"/>
    </xf>
    <xf numFmtId="0" fontId="19" fillId="0" borderId="73" xfId="0" applyFont="1" applyBorder="1">
      <alignment vertical="center"/>
    </xf>
    <xf numFmtId="0" fontId="19" fillId="0" borderId="75" xfId="0" applyFont="1" applyBorder="1">
      <alignment vertical="center"/>
    </xf>
    <xf numFmtId="0" fontId="19" fillId="0" borderId="76" xfId="0" applyFont="1" applyBorder="1">
      <alignment vertical="center"/>
    </xf>
    <xf numFmtId="49" fontId="19" fillId="0" borderId="0" xfId="0" applyNumberFormat="1" applyFont="1" applyAlignment="1">
      <alignment horizontal="center" vertical="center" wrapText="1"/>
    </xf>
    <xf numFmtId="0" fontId="19" fillId="0" borderId="0" xfId="0" applyFont="1">
      <alignment vertical="center"/>
    </xf>
    <xf numFmtId="49" fontId="18" fillId="0" borderId="0" xfId="0" applyNumberFormat="1" applyFont="1" applyAlignment="1">
      <alignment horizontal="center" vertical="center"/>
    </xf>
    <xf numFmtId="0" fontId="18" fillId="0" borderId="0" xfId="0" applyFont="1" applyAlignment="1">
      <alignment horizontal="left" vertical="center"/>
    </xf>
    <xf numFmtId="0" fontId="26" fillId="0" borderId="0" xfId="0" applyFont="1">
      <alignment vertical="center"/>
    </xf>
    <xf numFmtId="0" fontId="35" fillId="0" borderId="0" xfId="0" applyFont="1" applyAlignment="1">
      <alignment vertical="top"/>
    </xf>
    <xf numFmtId="0" fontId="30" fillId="0" borderId="0" xfId="0" applyFont="1" applyAlignment="1">
      <alignment vertical="top"/>
    </xf>
    <xf numFmtId="0" fontId="36" fillId="0" borderId="0" xfId="0" applyFont="1" applyAlignment="1">
      <alignment vertical="top"/>
    </xf>
    <xf numFmtId="0" fontId="36" fillId="0" borderId="0" xfId="0" applyFont="1">
      <alignment vertical="center"/>
    </xf>
    <xf numFmtId="0" fontId="36" fillId="0" borderId="0" xfId="0" applyFont="1" applyAlignment="1">
      <alignment vertical="top" wrapText="1"/>
    </xf>
    <xf numFmtId="0" fontId="34" fillId="0" borderId="0" xfId="0" applyFont="1">
      <alignment vertical="center"/>
    </xf>
    <xf numFmtId="0" fontId="37" fillId="0" borderId="0" xfId="43" applyFont="1" applyAlignment="1" applyProtection="1">
      <alignment vertical="center"/>
    </xf>
    <xf numFmtId="0" fontId="36" fillId="0" borderId="0" xfId="0" applyFont="1" applyAlignment="1">
      <alignment horizontal="right" vertical="top"/>
    </xf>
    <xf numFmtId="0" fontId="30" fillId="0" borderId="0" xfId="0" applyFont="1" applyAlignment="1">
      <alignment vertical="top" wrapText="1"/>
    </xf>
    <xf numFmtId="0" fontId="35" fillId="0" borderId="0" xfId="0" applyFont="1" applyAlignment="1">
      <alignment vertical="top" wrapText="1"/>
    </xf>
    <xf numFmtId="0" fontId="33" fillId="0" borderId="0" xfId="0" applyFont="1">
      <alignment vertical="center"/>
    </xf>
    <xf numFmtId="0" fontId="33" fillId="0" borderId="18" xfId="0" applyFont="1" applyBorder="1">
      <alignment vertical="center"/>
    </xf>
    <xf numFmtId="0" fontId="31" fillId="0" borderId="0" xfId="0" applyFont="1">
      <alignment vertical="center"/>
    </xf>
    <xf numFmtId="0" fontId="33" fillId="0" borderId="0" xfId="0" applyFont="1" applyAlignment="1">
      <alignment horizontal="left" vertical="center"/>
    </xf>
    <xf numFmtId="0" fontId="34" fillId="0" borderId="0" xfId="0" applyFont="1" applyAlignment="1">
      <alignment vertical="center" wrapText="1"/>
    </xf>
    <xf numFmtId="0" fontId="21" fillId="0" borderId="0" xfId="0" applyFont="1" applyAlignment="1">
      <alignment vertical="center" wrapText="1"/>
    </xf>
    <xf numFmtId="0" fontId="21" fillId="0" borderId="0" xfId="0" applyFont="1">
      <alignment vertical="center"/>
    </xf>
    <xf numFmtId="0" fontId="18" fillId="0" borderId="0" xfId="0" applyFont="1" applyAlignment="1">
      <alignment vertical="center" wrapText="1"/>
    </xf>
    <xf numFmtId="0" fontId="32" fillId="0" borderId="0" xfId="43" applyAlignment="1" applyProtection="1">
      <alignment vertical="top" wrapText="1"/>
    </xf>
    <xf numFmtId="0" fontId="42" fillId="0" borderId="0" xfId="0" applyFont="1">
      <alignment vertical="center"/>
    </xf>
    <xf numFmtId="0" fontId="40" fillId="0" borderId="18" xfId="0" applyFont="1" applyBorder="1" applyAlignment="1">
      <alignment horizontal="left" vertical="center"/>
    </xf>
    <xf numFmtId="0" fontId="40" fillId="0" borderId="0" xfId="0" applyFont="1" applyAlignment="1">
      <alignment horizontal="left" vertical="center"/>
    </xf>
    <xf numFmtId="0" fontId="43" fillId="33" borderId="0" xfId="0" applyFont="1" applyFill="1" applyAlignment="1" applyProtection="1">
      <alignment horizontal="left" vertical="center"/>
      <protection locked="0"/>
    </xf>
    <xf numFmtId="0" fontId="33" fillId="0" borderId="18" xfId="0" applyFont="1" applyBorder="1" applyAlignment="1">
      <alignment horizontal="left" vertical="center"/>
    </xf>
    <xf numFmtId="0" fontId="33"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pplyProtection="1">
      <alignment horizontal="left" vertical="center"/>
      <protection locked="0"/>
    </xf>
    <xf numFmtId="0" fontId="19" fillId="0" borderId="49" xfId="0" applyFont="1" applyBorder="1" applyAlignment="1">
      <alignment horizontal="center" vertical="center"/>
    </xf>
    <xf numFmtId="0" fontId="19" fillId="0" borderId="7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26" fillId="0" borderId="0" xfId="0" applyFont="1" applyAlignment="1">
      <alignment horizontal="right" vertical="center"/>
    </xf>
    <xf numFmtId="0" fontId="18" fillId="0" borderId="15" xfId="0" applyFont="1" applyBorder="1" applyAlignment="1" applyProtection="1">
      <alignment horizontal="left" vertical="center"/>
      <protection locked="0"/>
    </xf>
    <xf numFmtId="0" fontId="18" fillId="0" borderId="16"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42" xfId="0" applyFont="1" applyBorder="1" applyAlignment="1" applyProtection="1">
      <alignment horizontal="center" vertical="center"/>
      <protection locked="0"/>
    </xf>
    <xf numFmtId="0" fontId="18" fillId="0" borderId="71" xfId="0" applyFont="1" applyBorder="1" applyAlignment="1">
      <alignment horizontal="center" vertical="center"/>
    </xf>
    <xf numFmtId="0" fontId="18" fillId="0" borderId="50" xfId="0" applyFont="1" applyBorder="1" applyAlignment="1">
      <alignment horizontal="center" vertical="center"/>
    </xf>
    <xf numFmtId="0" fontId="18" fillId="0" borderId="50" xfId="0" applyFont="1" applyBorder="1" applyAlignment="1" applyProtection="1">
      <alignment horizontal="center" vertical="center"/>
      <protection locked="0"/>
    </xf>
    <xf numFmtId="0" fontId="26" fillId="0" borderId="0" xfId="0" applyFont="1">
      <alignment vertical="center"/>
    </xf>
    <xf numFmtId="0" fontId="18" fillId="0" borderId="37" xfId="0" applyFont="1" applyBorder="1" applyAlignment="1">
      <alignment horizontal="center" vertical="center"/>
    </xf>
    <xf numFmtId="0" fontId="18" fillId="0" borderId="41" xfId="0" applyFont="1" applyBorder="1" applyAlignment="1">
      <alignment horizontal="center" vertical="center"/>
    </xf>
    <xf numFmtId="0" fontId="18" fillId="0" borderId="47" xfId="0" applyFont="1" applyBorder="1" applyAlignment="1">
      <alignment horizontal="center" vertical="center"/>
    </xf>
    <xf numFmtId="0" fontId="18" fillId="0" borderId="70" xfId="0" applyFont="1" applyBorder="1" applyAlignment="1">
      <alignment horizontal="center" vertical="center"/>
    </xf>
    <xf numFmtId="0" fontId="18" fillId="0" borderId="42" xfId="0" applyFont="1" applyBorder="1" applyAlignment="1">
      <alignment horizontal="center" vertical="center"/>
    </xf>
    <xf numFmtId="0" fontId="18" fillId="0" borderId="22"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34"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18" fillId="0" borderId="36" xfId="0" applyFont="1" applyBorder="1" applyAlignment="1" applyProtection="1">
      <alignment horizontal="left" vertical="center"/>
      <protection locked="0"/>
    </xf>
    <xf numFmtId="0" fontId="18" fillId="0" borderId="22"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20" fillId="0" borderId="35"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8"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28"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1"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18" fillId="0" borderId="35"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8"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8" xfId="0" applyFont="1" applyBorder="1" applyAlignment="1">
      <alignment horizontal="center" vertical="center" wrapText="1"/>
    </xf>
    <xf numFmtId="0" fontId="18" fillId="0" borderId="23" xfId="0" applyFont="1" applyBorder="1" applyAlignment="1">
      <alignment horizontal="center" vertical="center"/>
    </xf>
    <xf numFmtId="0" fontId="18" fillId="0" borderId="36" xfId="0" applyFont="1" applyBorder="1" applyAlignment="1">
      <alignment horizontal="center" vertical="center"/>
    </xf>
    <xf numFmtId="0" fontId="18" fillId="0" borderId="24"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33" xfId="0" applyFont="1" applyBorder="1" applyAlignment="1">
      <alignment horizontal="center" vertical="center"/>
    </xf>
    <xf numFmtId="0" fontId="18" fillId="0" borderId="19" xfId="0" applyFont="1" applyBorder="1" applyAlignment="1">
      <alignment horizontal="center" vertical="center"/>
    </xf>
    <xf numFmtId="0" fontId="18" fillId="0" borderId="11"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textRotation="255"/>
    </xf>
    <xf numFmtId="0" fontId="18" fillId="0" borderId="31"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9" xfId="0" applyFont="1" applyBorder="1" applyAlignment="1">
      <alignment horizontal="center" vertical="center" textRotation="255"/>
    </xf>
    <xf numFmtId="0" fontId="18" fillId="0" borderId="28" xfId="0" applyFont="1" applyBorder="1" applyAlignment="1">
      <alignment horizontal="center" vertical="center" textRotation="255"/>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22" xfId="0" applyFont="1" applyBorder="1" applyAlignment="1">
      <alignment horizontal="center" vertical="center"/>
    </xf>
    <xf numFmtId="0" fontId="18" fillId="0" borderId="21"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18" fillId="0" borderId="44"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38"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8" fillId="0" borderId="34"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17" xfId="0" applyFont="1" applyBorder="1" applyAlignment="1">
      <alignment horizontal="center" vertical="center"/>
    </xf>
    <xf numFmtId="0" fontId="18" fillId="0" borderId="40"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35" xfId="0" applyFont="1" applyBorder="1" applyAlignment="1">
      <alignment horizontal="center" vertical="center"/>
    </xf>
    <xf numFmtId="0" fontId="18" fillId="0" borderId="30" xfId="0" applyFont="1" applyBorder="1" applyAlignment="1">
      <alignment horizontal="center" vertical="center"/>
    </xf>
    <xf numFmtId="0" fontId="18" fillId="0" borderId="23"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26" fillId="0" borderId="36" xfId="0" applyFont="1" applyBorder="1" applyAlignment="1">
      <alignment horizontal="center" vertical="center" wrapText="1"/>
    </xf>
    <xf numFmtId="0" fontId="26" fillId="0" borderId="3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6" xfId="0" applyFont="1" applyBorder="1" applyAlignment="1">
      <alignment horizontal="center" vertical="center"/>
    </xf>
    <xf numFmtId="0" fontId="21" fillId="0" borderId="31" xfId="0" applyFont="1" applyBorder="1" applyAlignment="1">
      <alignment horizontal="center" vertical="center"/>
    </xf>
    <xf numFmtId="0" fontId="21" fillId="0" borderId="11" xfId="0" applyFont="1" applyBorder="1" applyAlignment="1">
      <alignment horizontal="center" vertical="center"/>
    </xf>
    <xf numFmtId="0" fontId="21" fillId="0" borderId="32" xfId="0" applyFont="1" applyBorder="1" applyAlignment="1">
      <alignment horizontal="center" vertical="center"/>
    </xf>
    <xf numFmtId="0" fontId="19" fillId="0" borderId="27" xfId="0" applyFont="1" applyBorder="1" applyAlignment="1" applyProtection="1">
      <alignment horizontal="left" vertical="center"/>
      <protection locked="0"/>
    </xf>
    <xf numFmtId="0" fontId="19" fillId="0" borderId="72" xfId="0" applyFont="1" applyBorder="1" applyAlignment="1" applyProtection="1">
      <alignment horizontal="left" vertical="center"/>
      <protection locked="0"/>
    </xf>
    <xf numFmtId="0" fontId="19" fillId="0" borderId="69" xfId="0" applyFont="1" applyBorder="1" applyAlignment="1" applyProtection="1">
      <alignment horizontal="center" vertical="center"/>
      <protection locked="0"/>
    </xf>
    <xf numFmtId="0" fontId="19" fillId="0" borderId="73" xfId="0" applyFont="1" applyBorder="1" applyAlignment="1" applyProtection="1">
      <alignment horizontal="center" vertical="center"/>
      <protection locked="0"/>
    </xf>
    <xf numFmtId="0" fontId="19" fillId="0" borderId="73" xfId="0" applyFont="1" applyBorder="1" applyAlignment="1" applyProtection="1">
      <alignment horizontal="left" vertical="center"/>
      <protection locked="0"/>
    </xf>
    <xf numFmtId="0" fontId="19" fillId="0" borderId="74" xfId="0" applyFont="1" applyBorder="1" applyAlignment="1" applyProtection="1">
      <alignment horizontal="left" vertical="center"/>
      <protection locked="0"/>
    </xf>
    <xf numFmtId="0" fontId="21" fillId="0" borderId="0" xfId="0" applyFont="1" applyAlignment="1">
      <alignment horizontal="left" vertical="center" wrapText="1"/>
    </xf>
    <xf numFmtId="0" fontId="21" fillId="0" borderId="11" xfId="0" applyFont="1" applyBorder="1" applyAlignment="1">
      <alignment horizontal="left"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5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9" fillId="0" borderId="75" xfId="0" applyFont="1" applyBorder="1" applyAlignment="1">
      <alignment horizontal="center" vertical="center"/>
    </xf>
    <xf numFmtId="0" fontId="19" fillId="0" borderId="49"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19" fillId="0" borderId="18" xfId="0" applyFont="1" applyBorder="1" applyAlignment="1">
      <alignment horizontal="center" vertical="center"/>
    </xf>
    <xf numFmtId="0" fontId="19" fillId="0" borderId="0" xfId="0" applyFont="1" applyAlignment="1">
      <alignment horizontal="center" vertical="center"/>
    </xf>
    <xf numFmtId="0" fontId="19" fillId="0" borderId="20" xfId="0" applyFont="1" applyBorder="1" applyAlignment="1">
      <alignment horizontal="center" vertical="center"/>
    </xf>
    <xf numFmtId="0" fontId="19" fillId="0" borderId="13" xfId="0" applyFont="1" applyBorder="1" applyAlignment="1">
      <alignment horizontal="center" vertical="center"/>
    </xf>
    <xf numFmtId="0" fontId="19" fillId="0" borderId="11" xfId="0" applyFont="1" applyBorder="1" applyAlignment="1">
      <alignment horizontal="center" vertical="center"/>
    </xf>
    <xf numFmtId="0" fontId="19" fillId="0" borderId="32" xfId="0" applyFont="1" applyBorder="1" applyAlignment="1">
      <alignment horizontal="center" vertical="center"/>
    </xf>
    <xf numFmtId="0" fontId="19" fillId="0" borderId="54" xfId="0" applyFont="1" applyBorder="1" applyAlignment="1" applyProtection="1">
      <alignment horizontal="center" vertical="center"/>
      <protection locked="0"/>
    </xf>
    <xf numFmtId="0" fontId="19" fillId="0" borderId="55"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19" xfId="0" applyFont="1" applyBorder="1" applyAlignment="1">
      <alignment vertical="center" wrapText="1"/>
    </xf>
    <xf numFmtId="0" fontId="18" fillId="0" borderId="19" xfId="0" applyFont="1" applyBorder="1">
      <alignment vertical="center"/>
    </xf>
    <xf numFmtId="0" fontId="18" fillId="0" borderId="34"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5" xfId="0" applyFont="1" applyBorder="1" applyAlignment="1" applyProtection="1">
      <alignment horizontal="center" vertical="center"/>
      <protection locked="0"/>
    </xf>
    <xf numFmtId="0" fontId="21" fillId="0" borderId="3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applyFont="1" applyBorder="1" applyAlignment="1">
      <alignment horizontal="center" vertical="center" wrapText="1"/>
    </xf>
    <xf numFmtId="0" fontId="18" fillId="0" borderId="22"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22"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19" fillId="0" borderId="19" xfId="0" applyFont="1" applyBorder="1" applyAlignment="1">
      <alignment horizontal="left" vertical="center" wrapText="1"/>
    </xf>
    <xf numFmtId="0" fontId="19" fillId="0" borderId="21" xfId="0" applyFont="1" applyBorder="1" applyAlignment="1">
      <alignment horizontal="left" vertical="center"/>
    </xf>
    <xf numFmtId="0" fontId="19" fillId="0" borderId="25" xfId="0" applyFont="1" applyBorder="1" applyAlignment="1">
      <alignment horizontal="left" vertical="center"/>
    </xf>
    <xf numFmtId="0" fontId="19" fillId="0" borderId="28" xfId="0" applyFont="1" applyBorder="1" applyAlignment="1">
      <alignment horizontal="left" vertical="center"/>
    </xf>
    <xf numFmtId="0" fontId="29" fillId="0" borderId="0" xfId="0" applyFont="1" applyAlignment="1">
      <alignment horizontal="center" vertical="center"/>
    </xf>
    <xf numFmtId="0" fontId="36" fillId="0" borderId="0" xfId="0" applyFont="1" applyAlignment="1">
      <alignment vertical="top"/>
    </xf>
    <xf numFmtId="0" fontId="18" fillId="0" borderId="0" xfId="0" applyFont="1" applyAlignment="1">
      <alignment horizontal="right" vertical="center"/>
    </xf>
    <xf numFmtId="0" fontId="38" fillId="0" borderId="0" xfId="0" applyFont="1" applyAlignment="1">
      <alignment horizontal="center" vertical="center"/>
    </xf>
    <xf numFmtId="0" fontId="24" fillId="0" borderId="0" xfId="0" applyFont="1" applyAlignment="1">
      <alignment horizontal="center" vertical="center"/>
    </xf>
    <xf numFmtId="0" fontId="24" fillId="0" borderId="11" xfId="0" applyFont="1" applyBorder="1" applyAlignment="1">
      <alignment horizontal="center" vertical="center"/>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6"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0" fillId="0" borderId="35" xfId="0" applyFont="1" applyBorder="1" applyAlignment="1">
      <alignment vertical="center" wrapText="1"/>
    </xf>
    <xf numFmtId="0" fontId="20" fillId="0" borderId="16" xfId="0" applyFont="1" applyBorder="1" applyAlignment="1">
      <alignment vertical="center" wrapText="1"/>
    </xf>
    <xf numFmtId="0" fontId="20" fillId="0" borderId="23" xfId="0" applyFont="1" applyBorder="1" applyAlignment="1">
      <alignment vertical="center" wrapText="1"/>
    </xf>
    <xf numFmtId="0" fontId="20" fillId="0" borderId="0" xfId="0" applyFont="1" applyAlignment="1">
      <alignment vertical="center" wrapText="1"/>
    </xf>
    <xf numFmtId="0" fontId="20" fillId="0" borderId="24" xfId="0" applyFont="1" applyBorder="1" applyAlignment="1">
      <alignment vertical="center" wrapText="1"/>
    </xf>
    <xf numFmtId="0" fontId="20" fillId="0" borderId="25" xfId="0" applyFont="1" applyBorder="1" applyAlignment="1">
      <alignment vertical="center" wrapText="1"/>
    </xf>
    <xf numFmtId="0" fontId="18" fillId="0" borderId="16" xfId="0" applyFont="1" applyBorder="1" applyAlignment="1" applyProtection="1">
      <alignment horizontal="center" vertical="center"/>
      <protection locked="0"/>
    </xf>
    <xf numFmtId="0" fontId="18" fillId="0" borderId="16" xfId="0" applyFont="1" applyBorder="1" applyAlignment="1">
      <alignment vertical="center" wrapText="1"/>
    </xf>
    <xf numFmtId="0" fontId="18" fillId="0" borderId="16" xfId="0" applyFont="1" applyBorder="1">
      <alignment vertical="center"/>
    </xf>
    <xf numFmtId="0" fontId="18" fillId="0" borderId="14" xfId="0" applyFont="1" applyBorder="1">
      <alignment vertical="center"/>
    </xf>
    <xf numFmtId="0" fontId="19" fillId="0" borderId="33" xfId="0" applyFont="1" applyBorder="1" applyAlignment="1">
      <alignment horizontal="center"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19" xfId="0" applyFont="1" applyBorder="1" applyAlignment="1">
      <alignment horizontal="right" vertical="center"/>
    </xf>
    <xf numFmtId="0" fontId="19" fillId="0" borderId="11" xfId="0" applyFont="1" applyBorder="1" applyAlignment="1">
      <alignment horizontal="right" vertical="center"/>
    </xf>
    <xf numFmtId="0" fontId="19" fillId="0" borderId="19"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32" xfId="0" applyFont="1" applyBorder="1" applyAlignment="1" applyProtection="1">
      <alignment horizontal="left" vertical="center"/>
      <protection locked="0"/>
    </xf>
    <xf numFmtId="0" fontId="21" fillId="0" borderId="22" xfId="0" applyFont="1" applyBorder="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1" fillId="0" borderId="0" xfId="0" applyFont="1" applyAlignment="1">
      <alignment horizontal="center" vertical="center"/>
    </xf>
    <xf numFmtId="0" fontId="21" fillId="0" borderId="20" xfId="0" applyFont="1" applyBorder="1" applyAlignment="1">
      <alignment horizontal="center" vertical="center"/>
    </xf>
    <xf numFmtId="0" fontId="41" fillId="0" borderId="43" xfId="0" applyFont="1" applyBorder="1" applyAlignment="1" applyProtection="1">
      <alignment horizontal="center" vertical="center"/>
      <protection locked="0"/>
    </xf>
    <xf numFmtId="0" fontId="41" fillId="0" borderId="22" xfId="0" applyFont="1" applyBorder="1" applyAlignment="1" applyProtection="1">
      <alignment horizontal="center" vertical="center"/>
      <protection locked="0"/>
    </xf>
    <xf numFmtId="0" fontId="41" fillId="0" borderId="48" xfId="0" applyFont="1" applyBorder="1" applyAlignment="1" applyProtection="1">
      <alignment horizontal="center" vertical="center"/>
      <protection locked="0"/>
    </xf>
    <xf numFmtId="0" fontId="21" fillId="0" borderId="11" xfId="0" applyFont="1" applyBorder="1" applyAlignment="1" applyProtection="1">
      <alignment horizontal="center" vertical="center" shrinkToFit="1"/>
      <protection locked="0"/>
    </xf>
    <xf numFmtId="0" fontId="36" fillId="0" borderId="0" xfId="0" applyFont="1" applyAlignment="1">
      <alignment vertical="top" wrapText="1"/>
    </xf>
    <xf numFmtId="0" fontId="36" fillId="0" borderId="0" xfId="0" applyFont="1" applyAlignment="1">
      <alignment vertical="top" shrinkToFit="1"/>
    </xf>
    <xf numFmtId="0" fontId="36" fillId="0" borderId="0" xfId="0" applyFont="1">
      <alignment vertical="center"/>
    </xf>
    <xf numFmtId="0" fontId="36" fillId="0" borderId="0" xfId="0" applyFont="1" applyAlignment="1">
      <alignment vertical="center" shrinkToFit="1"/>
    </xf>
    <xf numFmtId="0" fontId="32" fillId="0" borderId="0" xfId="43" applyAlignment="1" applyProtection="1">
      <alignment horizontal="left" vertical="top" inden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33">
    <dxf>
      <fill>
        <patternFill>
          <bgColor theme="5" tint="0.39994506668294322"/>
        </patternFill>
      </fill>
    </dxf>
    <dxf>
      <font>
        <b/>
        <i val="0"/>
        <u/>
        <color rgb="FF0070C0"/>
      </font>
    </dxf>
    <dxf>
      <fill>
        <patternFill>
          <bgColor theme="0" tint="-0.3499862666707357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osen-k.go.jp/moyor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FA08-A1A5-4088-915B-F6207904066B}">
  <dimension ref="A1:BO109"/>
  <sheetViews>
    <sheetView tabSelected="1" view="pageBreakPreview" zoomScale="85" zoomScaleNormal="85" zoomScaleSheetLayoutView="85" workbookViewId="0">
      <selection activeCell="AN7" sqref="AN7"/>
    </sheetView>
  </sheetViews>
  <sheetFormatPr defaultColWidth="2.5" defaultRowHeight="14.25" x14ac:dyDescent="0.4"/>
  <cols>
    <col min="1" max="1" width="3.125" style="1" customWidth="1"/>
    <col min="2" max="2" width="2.5" style="1"/>
    <col min="3" max="30" width="3.625" style="1" customWidth="1"/>
    <col min="31" max="31" width="3" style="25" bestFit="1" customWidth="1"/>
    <col min="32" max="48" width="2.5" style="1"/>
    <col min="49" max="49" width="6.625" style="1" customWidth="1"/>
    <col min="50" max="16384" width="2.5" style="1"/>
  </cols>
  <sheetData>
    <row r="1" spans="1:67" x14ac:dyDescent="0.4">
      <c r="A1" s="231" t="s">
        <v>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row>
    <row r="2" spans="1:67" x14ac:dyDescent="0.4">
      <c r="A2" s="64" t="s">
        <v>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1:67" ht="13.5" customHeight="1" x14ac:dyDescent="0.4">
      <c r="A3" s="232" t="s">
        <v>2</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row>
    <row r="4" spans="1:67" ht="15" thickBot="1" x14ac:dyDescent="0.45">
      <c r="A4" s="234"/>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30" t="str">
        <f>IF(G5="","⇐区分を入力してください","")</f>
        <v>⇐区分を入力してください</v>
      </c>
    </row>
    <row r="5" spans="1:67" ht="13.5" customHeight="1" x14ac:dyDescent="0.4">
      <c r="A5" s="235" t="s">
        <v>122</v>
      </c>
      <c r="B5" s="236"/>
      <c r="C5" s="236"/>
      <c r="D5" s="236"/>
      <c r="E5" s="236"/>
      <c r="F5" s="169"/>
      <c r="G5" s="237"/>
      <c r="H5" s="237"/>
      <c r="I5" s="237"/>
      <c r="J5" s="237"/>
      <c r="K5" s="237"/>
      <c r="L5" s="237"/>
      <c r="M5" s="237"/>
      <c r="N5" s="237"/>
      <c r="O5" s="238"/>
      <c r="P5" s="241" t="s">
        <v>3</v>
      </c>
      <c r="Q5" s="242"/>
      <c r="R5" s="160" t="s">
        <v>4</v>
      </c>
      <c r="S5" s="128"/>
      <c r="T5" s="101"/>
      <c r="U5" s="164"/>
      <c r="V5" s="247"/>
      <c r="W5" s="247"/>
      <c r="X5" s="247"/>
      <c r="Y5" s="247"/>
      <c r="Z5" s="247"/>
      <c r="AA5" s="247"/>
      <c r="AB5" s="248" t="s">
        <v>5</v>
      </c>
      <c r="AC5" s="249"/>
      <c r="AD5" s="250"/>
      <c r="AE5" s="31" t="str">
        <f>IF(AND(U5="情報機械システム工",U6=""),"⇐情報機械システム工学科はコースまで選択してください","")</f>
        <v/>
      </c>
      <c r="AF5" s="32"/>
      <c r="AG5" s="32"/>
      <c r="AH5" s="32"/>
    </row>
    <row r="6" spans="1:67" ht="13.5" customHeight="1" x14ac:dyDescent="0.4">
      <c r="A6" s="216"/>
      <c r="B6" s="217"/>
      <c r="C6" s="217"/>
      <c r="D6" s="217"/>
      <c r="E6" s="217"/>
      <c r="F6" s="218"/>
      <c r="G6" s="239"/>
      <c r="H6" s="239"/>
      <c r="I6" s="239"/>
      <c r="J6" s="239"/>
      <c r="K6" s="239"/>
      <c r="L6" s="239"/>
      <c r="M6" s="239"/>
      <c r="N6" s="239"/>
      <c r="O6" s="240"/>
      <c r="P6" s="243"/>
      <c r="Q6" s="244"/>
      <c r="R6" s="142"/>
      <c r="S6" s="143"/>
      <c r="T6" s="144"/>
      <c r="U6" s="116"/>
      <c r="V6" s="209"/>
      <c r="W6" s="209"/>
      <c r="X6" s="209"/>
      <c r="Y6" s="209"/>
      <c r="Z6" s="209"/>
      <c r="AA6" s="209"/>
      <c r="AB6" s="207"/>
      <c r="AC6" s="207"/>
      <c r="AD6" s="208"/>
      <c r="AE6" s="31"/>
      <c r="AF6" s="32"/>
      <c r="AG6" s="32"/>
      <c r="AH6" s="32"/>
    </row>
    <row r="7" spans="1:67" ht="13.5" customHeight="1" x14ac:dyDescent="0.4">
      <c r="A7" s="210" t="s">
        <v>6</v>
      </c>
      <c r="B7" s="211"/>
      <c r="C7" s="211"/>
      <c r="D7" s="211"/>
      <c r="E7" s="211"/>
      <c r="F7" s="212"/>
      <c r="G7" s="219" t="s">
        <v>4</v>
      </c>
      <c r="H7" s="220"/>
      <c r="I7" s="223"/>
      <c r="J7" s="224"/>
      <c r="K7" s="224"/>
      <c r="L7" s="224"/>
      <c r="M7" s="224"/>
      <c r="N7" s="225" t="s">
        <v>7</v>
      </c>
      <c r="O7" s="226"/>
      <c r="P7" s="243"/>
      <c r="Q7" s="244"/>
      <c r="R7" s="140" t="s">
        <v>8</v>
      </c>
      <c r="S7" s="125"/>
      <c r="T7" s="141"/>
      <c r="U7" s="80"/>
      <c r="V7" s="203"/>
      <c r="W7" s="203"/>
      <c r="X7" s="203"/>
      <c r="Y7" s="203"/>
      <c r="Z7" s="203"/>
      <c r="AA7" s="203"/>
      <c r="AB7" s="204" t="s">
        <v>5</v>
      </c>
      <c r="AC7" s="205"/>
      <c r="AD7" s="206"/>
      <c r="AE7" s="31" t="str">
        <f>IF(AND(I7="情報機械システム工",I8=""),"⇐情報機械システム工学科はコースまで選択してください",IF(AND(U7="情報機械システム工",U8=""),"⇐情報機械システム工学科はコースまで選択してください",""))</f>
        <v/>
      </c>
      <c r="AF7" s="32"/>
      <c r="AG7" s="32"/>
      <c r="AH7" s="32"/>
      <c r="AI7" s="32"/>
    </row>
    <row r="8" spans="1:67" ht="13.5" customHeight="1" x14ac:dyDescent="0.4">
      <c r="A8" s="213"/>
      <c r="B8" s="214"/>
      <c r="C8" s="214"/>
      <c r="D8" s="214"/>
      <c r="E8" s="214"/>
      <c r="F8" s="215"/>
      <c r="G8" s="221"/>
      <c r="H8" s="222"/>
      <c r="I8" s="116"/>
      <c r="J8" s="209"/>
      <c r="K8" s="209"/>
      <c r="L8" s="209"/>
      <c r="M8" s="209"/>
      <c r="N8" s="227"/>
      <c r="O8" s="228"/>
      <c r="P8" s="243"/>
      <c r="Q8" s="244"/>
      <c r="R8" s="142"/>
      <c r="S8" s="143"/>
      <c r="T8" s="144"/>
      <c r="U8" s="116"/>
      <c r="V8" s="209"/>
      <c r="W8" s="209"/>
      <c r="X8" s="209"/>
      <c r="Y8" s="209"/>
      <c r="Z8" s="209"/>
      <c r="AA8" s="209"/>
      <c r="AB8" s="207"/>
      <c r="AC8" s="207"/>
      <c r="AD8" s="208"/>
      <c r="AE8" s="31"/>
      <c r="AF8" s="32"/>
      <c r="AG8" s="32"/>
      <c r="AH8" s="32"/>
      <c r="AI8" s="32"/>
    </row>
    <row r="9" spans="1:67" ht="13.5" customHeight="1" x14ac:dyDescent="0.4">
      <c r="A9" s="213"/>
      <c r="B9" s="214"/>
      <c r="C9" s="214"/>
      <c r="D9" s="214"/>
      <c r="E9" s="214"/>
      <c r="F9" s="215"/>
      <c r="G9" s="219" t="s">
        <v>9</v>
      </c>
      <c r="H9" s="220"/>
      <c r="I9" s="223"/>
      <c r="J9" s="224"/>
      <c r="K9" s="224"/>
      <c r="L9" s="224"/>
      <c r="M9" s="224"/>
      <c r="N9" s="225" t="s">
        <v>7</v>
      </c>
      <c r="O9" s="226"/>
      <c r="P9" s="243"/>
      <c r="Q9" s="244"/>
      <c r="R9" s="140" t="s">
        <v>10</v>
      </c>
      <c r="S9" s="125"/>
      <c r="T9" s="141"/>
      <c r="U9" s="80"/>
      <c r="V9" s="203"/>
      <c r="W9" s="203"/>
      <c r="X9" s="203"/>
      <c r="Y9" s="203"/>
      <c r="Z9" s="203"/>
      <c r="AA9" s="203"/>
      <c r="AB9" s="204" t="s">
        <v>7</v>
      </c>
      <c r="AC9" s="205"/>
      <c r="AD9" s="206"/>
      <c r="AE9" s="31" t="str">
        <f>IF(AND(I9="情報機械システム工",I10=""),"⇐情報機械システム工学科はコースまで選択してください",IF(AND(U9="情報機械システム工",U10=""),"⇐情報機械システム工学科はコースまで選択してください",""))</f>
        <v/>
      </c>
      <c r="AF9" s="32"/>
      <c r="AG9" s="32"/>
      <c r="AH9" s="32"/>
      <c r="AI9" s="32"/>
      <c r="AX9" s="39"/>
      <c r="AY9" s="39"/>
      <c r="AZ9" s="39"/>
      <c r="BA9" s="39"/>
      <c r="BB9" s="39"/>
      <c r="BC9" s="39"/>
      <c r="BD9" s="39"/>
      <c r="BE9" s="39"/>
      <c r="BF9" s="39"/>
      <c r="BG9" s="39"/>
      <c r="BH9" s="39"/>
      <c r="BI9" s="39"/>
      <c r="BJ9" s="39"/>
      <c r="BK9" s="39"/>
      <c r="BL9" s="39"/>
      <c r="BM9" s="39"/>
      <c r="BN9" s="39"/>
      <c r="BO9" s="39"/>
    </row>
    <row r="10" spans="1:67" ht="13.5" customHeight="1" x14ac:dyDescent="0.4">
      <c r="A10" s="216"/>
      <c r="B10" s="217"/>
      <c r="C10" s="217"/>
      <c r="D10" s="217"/>
      <c r="E10" s="217"/>
      <c r="F10" s="218"/>
      <c r="G10" s="221"/>
      <c r="H10" s="222"/>
      <c r="I10" s="116"/>
      <c r="J10" s="209"/>
      <c r="K10" s="209"/>
      <c r="L10" s="209"/>
      <c r="M10" s="209"/>
      <c r="N10" s="227"/>
      <c r="O10" s="228"/>
      <c r="P10" s="245"/>
      <c r="Q10" s="246"/>
      <c r="R10" s="142"/>
      <c r="S10" s="143"/>
      <c r="T10" s="144"/>
      <c r="U10" s="116"/>
      <c r="V10" s="209"/>
      <c r="W10" s="209"/>
      <c r="X10" s="209"/>
      <c r="Y10" s="209"/>
      <c r="Z10" s="209"/>
      <c r="AA10" s="209"/>
      <c r="AB10" s="207"/>
      <c r="AC10" s="207"/>
      <c r="AD10" s="208"/>
      <c r="AE10" s="33" t="str">
        <f>IF(J11="","⇐受験番号を入力してください","")</f>
        <v>⇐受験番号を入力してください</v>
      </c>
      <c r="AF10" s="32"/>
      <c r="AG10" s="32"/>
      <c r="AH10" s="32"/>
      <c r="AI10" s="32"/>
      <c r="AX10" s="39"/>
      <c r="AY10" s="39"/>
      <c r="AZ10" s="39"/>
      <c r="BA10" s="39"/>
      <c r="BB10" s="39"/>
      <c r="BC10" s="39"/>
      <c r="BD10" s="39"/>
      <c r="BE10" s="39"/>
      <c r="BF10" s="39"/>
      <c r="BG10" s="39"/>
      <c r="BH10" s="39"/>
      <c r="BI10" s="39"/>
      <c r="BJ10" s="39"/>
      <c r="BK10" s="39"/>
      <c r="BL10" s="39"/>
      <c r="BM10" s="39"/>
      <c r="BN10" s="39"/>
      <c r="BO10" s="39"/>
    </row>
    <row r="11" spans="1:67" ht="18.75" customHeight="1" x14ac:dyDescent="0.4">
      <c r="A11" s="251" t="s">
        <v>11</v>
      </c>
      <c r="B11" s="252"/>
      <c r="C11" s="252"/>
      <c r="D11" s="252"/>
      <c r="E11" s="252"/>
      <c r="F11" s="253"/>
      <c r="G11" s="9"/>
      <c r="H11" s="254" t="s">
        <v>12</v>
      </c>
      <c r="I11" s="254"/>
      <c r="J11" s="256"/>
      <c r="K11" s="256"/>
      <c r="L11" s="256"/>
      <c r="M11" s="256"/>
      <c r="N11" s="256"/>
      <c r="O11" s="257"/>
      <c r="P11" s="260" t="s">
        <v>13</v>
      </c>
      <c r="Q11" s="261"/>
      <c r="R11" s="261"/>
      <c r="S11" s="261"/>
      <c r="T11" s="261"/>
      <c r="U11" s="262"/>
      <c r="V11" s="266"/>
      <c r="W11" s="266"/>
      <c r="X11" s="266"/>
      <c r="Y11" s="266"/>
      <c r="Z11" s="266"/>
      <c r="AA11" s="266"/>
      <c r="AB11" s="266"/>
      <c r="AC11" s="267"/>
      <c r="AD11" s="268"/>
      <c r="AE11" s="33" t="str">
        <f>IF(V11="","⇐受験地を入力してください","")</f>
        <v>⇐受験地を入力してください</v>
      </c>
      <c r="AX11" s="39"/>
      <c r="AY11" s="39"/>
      <c r="AZ11" s="39"/>
      <c r="BA11" s="39"/>
      <c r="BB11" s="39"/>
      <c r="BC11" s="39"/>
      <c r="BD11" s="39"/>
      <c r="BE11" s="39"/>
      <c r="BF11" s="39"/>
      <c r="BG11" s="39"/>
      <c r="BH11" s="39"/>
      <c r="BI11" s="39"/>
      <c r="BJ11" s="39"/>
      <c r="BK11" s="39"/>
      <c r="BL11" s="39"/>
      <c r="BM11" s="39"/>
      <c r="BN11" s="39"/>
      <c r="BO11" s="39"/>
    </row>
    <row r="12" spans="1:67" ht="18.75" customHeight="1" x14ac:dyDescent="0.4">
      <c r="A12" s="195"/>
      <c r="B12" s="196"/>
      <c r="C12" s="196"/>
      <c r="D12" s="196"/>
      <c r="E12" s="196"/>
      <c r="F12" s="197"/>
      <c r="G12" s="10"/>
      <c r="H12" s="255"/>
      <c r="I12" s="255"/>
      <c r="J12" s="258"/>
      <c r="K12" s="258"/>
      <c r="L12" s="258"/>
      <c r="M12" s="258"/>
      <c r="N12" s="258"/>
      <c r="O12" s="259"/>
      <c r="P12" s="263"/>
      <c r="Q12" s="264"/>
      <c r="R12" s="264"/>
      <c r="S12" s="264"/>
      <c r="T12" s="264"/>
      <c r="U12" s="265"/>
      <c r="V12" s="7" t="s">
        <v>14</v>
      </c>
      <c r="W12" s="269"/>
      <c r="X12" s="269"/>
      <c r="Y12" s="269"/>
      <c r="Z12" s="269"/>
      <c r="AA12" s="269"/>
      <c r="AB12" s="269"/>
      <c r="AC12" s="269"/>
      <c r="AD12" s="6" t="s">
        <v>15</v>
      </c>
      <c r="AE12" s="40" t="str">
        <f>IF(AND(V11="最寄り地等",W12=""),"右記URLから、選択可能な受験地をご確認ください。","")</f>
        <v/>
      </c>
      <c r="AF12" s="41"/>
      <c r="AG12" s="41"/>
      <c r="AH12" s="41"/>
      <c r="AI12" s="41"/>
      <c r="AJ12" s="41"/>
      <c r="AK12" s="41"/>
      <c r="AL12" s="41"/>
      <c r="AM12" s="41"/>
      <c r="AN12" s="41"/>
      <c r="AO12" s="41"/>
      <c r="AP12" s="41"/>
      <c r="AQ12" s="41"/>
      <c r="AR12" s="41"/>
      <c r="AS12" s="41"/>
      <c r="AT12" s="41"/>
      <c r="AU12" s="41"/>
      <c r="AV12" s="41"/>
      <c r="AW12" s="41"/>
      <c r="AX12" s="42" t="s">
        <v>16</v>
      </c>
      <c r="AY12" s="42"/>
      <c r="AZ12" s="42"/>
      <c r="BA12" s="42"/>
      <c r="BB12" s="42"/>
      <c r="BC12" s="42"/>
      <c r="BD12" s="42"/>
      <c r="BE12" s="42"/>
      <c r="BF12" s="42"/>
      <c r="BG12" s="42"/>
      <c r="BH12" s="42"/>
      <c r="BI12" s="42"/>
      <c r="BJ12" s="42"/>
      <c r="BK12" s="42"/>
      <c r="BL12" s="42"/>
      <c r="BM12" s="42"/>
      <c r="BN12" s="42"/>
      <c r="BO12" s="42"/>
    </row>
    <row r="13" spans="1:67" ht="17.25" customHeight="1" x14ac:dyDescent="0.4">
      <c r="A13" s="184" t="s">
        <v>17</v>
      </c>
      <c r="B13" s="185"/>
      <c r="C13" s="186"/>
      <c r="D13" s="187"/>
      <c r="E13" s="188"/>
      <c r="F13" s="188"/>
      <c r="G13" s="188"/>
      <c r="H13" s="188"/>
      <c r="I13" s="188"/>
      <c r="J13" s="188"/>
      <c r="K13" s="188"/>
      <c r="L13" s="188"/>
      <c r="M13" s="188"/>
      <c r="N13" s="47" t="s">
        <v>18</v>
      </c>
      <c r="O13" s="48"/>
      <c r="P13" s="47" t="s">
        <v>19</v>
      </c>
      <c r="Q13" s="189"/>
      <c r="R13" s="189"/>
      <c r="S13" s="48"/>
      <c r="T13" s="190"/>
      <c r="U13" s="191"/>
      <c r="V13" s="191"/>
      <c r="W13" s="191"/>
      <c r="X13" s="191"/>
      <c r="Y13" s="13" t="s">
        <v>20</v>
      </c>
      <c r="Z13" s="2"/>
      <c r="AA13" s="13" t="s">
        <v>21</v>
      </c>
      <c r="AB13" s="2"/>
      <c r="AC13" s="13" t="s">
        <v>22</v>
      </c>
      <c r="AD13" s="14"/>
      <c r="AE13" s="30" t="str">
        <f>IF(OR(D13="",T13="",W13="",Z13="",AB13=""),"⇐未入力項目あり","")</f>
        <v>⇐未入力項目あり</v>
      </c>
      <c r="AX13" s="39"/>
      <c r="AY13" s="39"/>
      <c r="AZ13" s="39"/>
      <c r="BA13" s="39"/>
      <c r="BB13" s="39"/>
      <c r="BC13" s="39"/>
      <c r="BD13" s="39"/>
      <c r="BE13" s="39"/>
      <c r="BF13" s="39"/>
      <c r="BG13" s="39"/>
      <c r="BH13" s="39"/>
      <c r="BI13" s="39"/>
      <c r="BJ13" s="39"/>
      <c r="BK13" s="39"/>
      <c r="BL13" s="39"/>
      <c r="BM13" s="39"/>
      <c r="BN13" s="39"/>
      <c r="BO13" s="39"/>
    </row>
    <row r="14" spans="1:67" ht="18.75" customHeight="1" x14ac:dyDescent="0.4">
      <c r="A14" s="192" t="s">
        <v>23</v>
      </c>
      <c r="B14" s="193"/>
      <c r="C14" s="194"/>
      <c r="D14" s="198"/>
      <c r="E14" s="199"/>
      <c r="F14" s="199"/>
      <c r="G14" s="199"/>
      <c r="H14" s="199"/>
      <c r="I14" s="199"/>
      <c r="J14" s="199"/>
      <c r="K14" s="199"/>
      <c r="L14" s="199"/>
      <c r="M14" s="199"/>
      <c r="N14" s="49"/>
      <c r="O14" s="50"/>
      <c r="P14" s="201"/>
      <c r="Q14" s="202"/>
      <c r="R14" s="202"/>
      <c r="S14" s="202"/>
      <c r="T14" s="202"/>
      <c r="U14" s="202"/>
      <c r="V14" s="11" t="s">
        <v>20</v>
      </c>
      <c r="W14" s="3"/>
      <c r="X14" s="11" t="s">
        <v>24</v>
      </c>
      <c r="Y14" s="11"/>
      <c r="Z14" s="176"/>
      <c r="AA14" s="176"/>
      <c r="AB14" s="176"/>
      <c r="AC14" s="176"/>
      <c r="AD14" s="177"/>
      <c r="AE14" s="30" t="str">
        <f>IF(OR(D14="",N14="",P14="",T14="",W14="",Z14=""),"⇐未入力項目あり","")</f>
        <v>⇐未入力項目あり</v>
      </c>
      <c r="AX14" s="39"/>
      <c r="AY14" s="39"/>
      <c r="AZ14" s="39"/>
      <c r="BA14" s="39"/>
      <c r="BB14" s="39"/>
      <c r="BC14" s="39"/>
      <c r="BD14" s="39"/>
      <c r="BE14" s="39"/>
      <c r="BF14" s="39"/>
      <c r="BG14" s="39"/>
      <c r="BH14" s="39"/>
      <c r="BI14" s="39"/>
      <c r="BJ14" s="39"/>
      <c r="BK14" s="39"/>
      <c r="BL14" s="39"/>
      <c r="BM14" s="39"/>
      <c r="BN14" s="39"/>
      <c r="BO14" s="39"/>
    </row>
    <row r="15" spans="1:67" ht="19.5" customHeight="1" thickBot="1" x14ac:dyDescent="0.45">
      <c r="A15" s="195"/>
      <c r="B15" s="196"/>
      <c r="C15" s="197"/>
      <c r="D15" s="51"/>
      <c r="E15" s="200"/>
      <c r="F15" s="200"/>
      <c r="G15" s="200"/>
      <c r="H15" s="200"/>
      <c r="I15" s="200"/>
      <c r="J15" s="200"/>
      <c r="K15" s="200"/>
      <c r="L15" s="200"/>
      <c r="M15" s="200"/>
      <c r="N15" s="51"/>
      <c r="O15" s="52"/>
      <c r="P15" s="178"/>
      <c r="Q15" s="179"/>
      <c r="R15" s="179"/>
      <c r="S15" s="179"/>
      <c r="T15" s="179"/>
      <c r="U15" s="179"/>
      <c r="V15" s="12" t="s">
        <v>20</v>
      </c>
      <c r="W15" s="4"/>
      <c r="X15" s="12" t="s">
        <v>24</v>
      </c>
      <c r="Y15" s="12"/>
      <c r="Z15" s="180"/>
      <c r="AA15" s="180"/>
      <c r="AB15" s="180"/>
      <c r="AC15" s="180"/>
      <c r="AD15" s="181"/>
      <c r="AE15" s="30" t="str">
        <f>IF(OR(P15="",T15="",W15="",Z15=""),"⇐未入力項目あり","")</f>
        <v>⇐未入力項目あり</v>
      </c>
    </row>
    <row r="17" spans="1:67" x14ac:dyDescent="0.4">
      <c r="A17" s="15" t="s">
        <v>25</v>
      </c>
      <c r="B17" s="182" t="s">
        <v>26</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34"/>
      <c r="AF17" s="35"/>
      <c r="AG17" s="35"/>
    </row>
    <row r="18" spans="1:67" ht="15" thickBot="1" x14ac:dyDescent="0.45">
      <c r="A18" s="16"/>
      <c r="B18" s="183" t="s">
        <v>27</v>
      </c>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F18" s="36"/>
      <c r="AG18" s="36"/>
    </row>
    <row r="19" spans="1:67" ht="20.100000000000001" customHeight="1" x14ac:dyDescent="0.4">
      <c r="A19" s="127"/>
      <c r="B19" s="128"/>
      <c r="C19" s="128"/>
      <c r="D19" s="128"/>
      <c r="E19" s="128"/>
      <c r="F19" s="128"/>
      <c r="G19" s="128"/>
      <c r="H19" s="101"/>
      <c r="I19" s="160" t="s">
        <v>28</v>
      </c>
      <c r="J19" s="101"/>
      <c r="K19" s="160" t="s">
        <v>29</v>
      </c>
      <c r="L19" s="101"/>
      <c r="M19" s="160" t="s">
        <v>30</v>
      </c>
      <c r="N19" s="101"/>
      <c r="O19" s="160" t="s">
        <v>31</v>
      </c>
      <c r="P19" s="101"/>
      <c r="Q19" s="160" t="s">
        <v>32</v>
      </c>
      <c r="R19" s="101"/>
      <c r="S19" s="160" t="s">
        <v>33</v>
      </c>
      <c r="T19" s="101"/>
      <c r="U19" s="110" t="s">
        <v>34</v>
      </c>
      <c r="V19" s="111"/>
      <c r="W19" s="168" t="s">
        <v>35</v>
      </c>
      <c r="X19" s="169"/>
      <c r="Y19" s="172" t="s">
        <v>36</v>
      </c>
      <c r="Z19" s="173"/>
      <c r="AA19" s="160" t="s">
        <v>37</v>
      </c>
      <c r="AB19" s="128"/>
      <c r="AC19" s="128"/>
      <c r="AD19" s="129"/>
      <c r="BD19" s="37"/>
      <c r="BG19" s="37"/>
      <c r="BM19" s="64"/>
      <c r="BN19" s="64"/>
      <c r="BO19" s="64"/>
    </row>
    <row r="20" spans="1:67" ht="20.100000000000001" customHeight="1" thickBot="1" x14ac:dyDescent="0.45">
      <c r="A20" s="104"/>
      <c r="B20" s="126"/>
      <c r="C20" s="126"/>
      <c r="D20" s="126"/>
      <c r="E20" s="126"/>
      <c r="F20" s="126"/>
      <c r="G20" s="126"/>
      <c r="H20" s="105"/>
      <c r="I20" s="115"/>
      <c r="J20" s="105"/>
      <c r="K20" s="115"/>
      <c r="L20" s="105"/>
      <c r="M20" s="115"/>
      <c r="N20" s="105"/>
      <c r="O20" s="115"/>
      <c r="P20" s="105"/>
      <c r="Q20" s="115"/>
      <c r="R20" s="105"/>
      <c r="S20" s="115"/>
      <c r="T20" s="105"/>
      <c r="U20" s="166"/>
      <c r="V20" s="167"/>
      <c r="W20" s="170"/>
      <c r="X20" s="171"/>
      <c r="Y20" s="174"/>
      <c r="Z20" s="175"/>
      <c r="AA20" s="115"/>
      <c r="AB20" s="126"/>
      <c r="AC20" s="126"/>
      <c r="AD20" s="130"/>
      <c r="BM20" s="64"/>
      <c r="BN20" s="64"/>
      <c r="BO20" s="64"/>
    </row>
    <row r="21" spans="1:67" ht="13.5" customHeight="1" x14ac:dyDescent="0.4">
      <c r="A21" s="131" t="s">
        <v>38</v>
      </c>
      <c r="B21" s="132"/>
      <c r="C21" s="160" t="s">
        <v>39</v>
      </c>
      <c r="D21" s="128"/>
      <c r="E21" s="101"/>
      <c r="F21" s="160" t="s">
        <v>40</v>
      </c>
      <c r="G21" s="128"/>
      <c r="H21" s="101"/>
      <c r="I21" s="164"/>
      <c r="J21" s="165"/>
      <c r="K21" s="164"/>
      <c r="L21" s="165"/>
      <c r="M21" s="164"/>
      <c r="N21" s="165"/>
      <c r="O21" s="164"/>
      <c r="P21" s="165"/>
      <c r="Q21" s="164"/>
      <c r="R21" s="165"/>
      <c r="S21" s="164"/>
      <c r="T21" s="165"/>
      <c r="U21" s="164"/>
      <c r="V21" s="165"/>
      <c r="W21" s="164"/>
      <c r="X21" s="165"/>
      <c r="Y21" s="164"/>
      <c r="Z21" s="165"/>
      <c r="AA21" s="160" t="str">
        <f>IF(SUM(I21:Z22)=0,"",SUM(I21:Z22))</f>
        <v/>
      </c>
      <c r="AB21" s="128"/>
      <c r="AC21" s="128"/>
      <c r="AD21" s="129"/>
      <c r="AE21" s="43" t="str">
        <f>IF(OR(I21=22,K21="",M21="",O21="",Q21="",S21="",U21="",W21="",Y21=""),"⇐未入力項目あり","")</f>
        <v>⇐未入力項目あり</v>
      </c>
      <c r="AF21" s="44"/>
      <c r="AG21" s="44"/>
      <c r="AH21" s="44"/>
      <c r="AI21" s="44"/>
      <c r="AJ21" s="44"/>
      <c r="AK21" s="44"/>
      <c r="AL21" s="44"/>
    </row>
    <row r="22" spans="1:67" ht="13.5" customHeight="1" x14ac:dyDescent="0.4">
      <c r="A22" s="133"/>
      <c r="B22" s="134"/>
      <c r="C22" s="142"/>
      <c r="D22" s="143"/>
      <c r="E22" s="144"/>
      <c r="F22" s="142"/>
      <c r="G22" s="143"/>
      <c r="H22" s="144"/>
      <c r="I22" s="116"/>
      <c r="J22" s="117"/>
      <c r="K22" s="116"/>
      <c r="L22" s="117"/>
      <c r="M22" s="116"/>
      <c r="N22" s="117"/>
      <c r="O22" s="116"/>
      <c r="P22" s="117"/>
      <c r="Q22" s="116"/>
      <c r="R22" s="117"/>
      <c r="S22" s="116"/>
      <c r="T22" s="117"/>
      <c r="U22" s="116"/>
      <c r="V22" s="117"/>
      <c r="W22" s="116"/>
      <c r="X22" s="117"/>
      <c r="Y22" s="116"/>
      <c r="Z22" s="117"/>
      <c r="AA22" s="142"/>
      <c r="AB22" s="143"/>
      <c r="AC22" s="143"/>
      <c r="AD22" s="161"/>
      <c r="AE22" s="43"/>
      <c r="AF22" s="44"/>
      <c r="AG22" s="44"/>
      <c r="AH22" s="44"/>
      <c r="AI22" s="44"/>
      <c r="AJ22" s="44"/>
      <c r="AK22" s="44"/>
      <c r="AL22" s="44"/>
    </row>
    <row r="23" spans="1:67" ht="13.5" customHeight="1" x14ac:dyDescent="0.4">
      <c r="A23" s="133"/>
      <c r="B23" s="134"/>
      <c r="C23" s="140" t="s">
        <v>41</v>
      </c>
      <c r="D23" s="125"/>
      <c r="E23" s="141"/>
      <c r="F23" s="140" t="s">
        <v>40</v>
      </c>
      <c r="G23" s="125"/>
      <c r="H23" s="141"/>
      <c r="I23" s="162"/>
      <c r="J23" s="163"/>
      <c r="K23" s="80"/>
      <c r="L23" s="81"/>
      <c r="M23" s="80"/>
      <c r="N23" s="81"/>
      <c r="O23" s="80"/>
      <c r="P23" s="81"/>
      <c r="Q23" s="80"/>
      <c r="R23" s="81"/>
      <c r="S23" s="80"/>
      <c r="T23" s="81"/>
      <c r="U23" s="80"/>
      <c r="V23" s="81"/>
      <c r="W23" s="162"/>
      <c r="X23" s="163"/>
      <c r="Y23" s="162"/>
      <c r="Z23" s="163"/>
      <c r="AA23" s="140" t="str">
        <f>IF(SUM(I23:Z24)=0,"",SUM(I23:Z24))</f>
        <v/>
      </c>
      <c r="AB23" s="125"/>
      <c r="AC23" s="125"/>
      <c r="AD23" s="152"/>
      <c r="AE23" s="43" t="str">
        <f>IF(OR(I23=22,K23="",M23="",O23="",Q23="",S23="",U23="",W23="",Y23=""),"⇐未入力項目あり","")</f>
        <v>⇐未入力項目あり</v>
      </c>
      <c r="AF23" s="44"/>
      <c r="AG23" s="44"/>
      <c r="AH23" s="44"/>
      <c r="AI23" s="44"/>
      <c r="AJ23" s="44"/>
      <c r="AK23" s="44"/>
      <c r="AL23" s="44"/>
    </row>
    <row r="24" spans="1:67" ht="13.5" customHeight="1" x14ac:dyDescent="0.4">
      <c r="A24" s="133"/>
      <c r="B24" s="134"/>
      <c r="C24" s="142"/>
      <c r="D24" s="143"/>
      <c r="E24" s="144"/>
      <c r="F24" s="142"/>
      <c r="G24" s="143"/>
      <c r="H24" s="144"/>
      <c r="I24" s="116"/>
      <c r="J24" s="117"/>
      <c r="K24" s="116"/>
      <c r="L24" s="117"/>
      <c r="M24" s="116"/>
      <c r="N24" s="117"/>
      <c r="O24" s="116"/>
      <c r="P24" s="117"/>
      <c r="Q24" s="116"/>
      <c r="R24" s="117"/>
      <c r="S24" s="116"/>
      <c r="T24" s="117"/>
      <c r="U24" s="116"/>
      <c r="V24" s="117"/>
      <c r="W24" s="116"/>
      <c r="X24" s="117"/>
      <c r="Y24" s="116"/>
      <c r="Z24" s="117"/>
      <c r="AA24" s="142"/>
      <c r="AB24" s="143"/>
      <c r="AC24" s="143"/>
      <c r="AD24" s="161"/>
      <c r="AE24" s="43"/>
      <c r="AF24" s="44"/>
      <c r="AG24" s="44"/>
      <c r="AH24" s="44"/>
      <c r="AI24" s="44"/>
      <c r="AJ24" s="44"/>
      <c r="AK24" s="44"/>
      <c r="AL24" s="44"/>
    </row>
    <row r="25" spans="1:67" ht="13.5" customHeight="1" x14ac:dyDescent="0.4">
      <c r="A25" s="133"/>
      <c r="B25" s="134"/>
      <c r="C25" s="140" t="s">
        <v>42</v>
      </c>
      <c r="D25" s="125"/>
      <c r="E25" s="141"/>
      <c r="F25" s="114" t="s">
        <v>40</v>
      </c>
      <c r="G25" s="64"/>
      <c r="H25" s="103"/>
      <c r="I25" s="80"/>
      <c r="J25" s="81"/>
      <c r="K25" s="80"/>
      <c r="L25" s="81"/>
      <c r="M25" s="80"/>
      <c r="N25" s="81"/>
      <c r="O25" s="80"/>
      <c r="P25" s="81"/>
      <c r="Q25" s="80"/>
      <c r="R25" s="81"/>
      <c r="S25" s="80"/>
      <c r="T25" s="81"/>
      <c r="U25" s="80"/>
      <c r="V25" s="81"/>
      <c r="W25" s="80"/>
      <c r="X25" s="81"/>
      <c r="Y25" s="80"/>
      <c r="Z25" s="81"/>
      <c r="AA25" s="140" t="str">
        <f>IF(SUM(I25:Z26)=0,"",SUM(I25:Z26))</f>
        <v/>
      </c>
      <c r="AB25" s="125"/>
      <c r="AC25" s="125"/>
      <c r="AD25" s="152"/>
      <c r="AE25" s="43" t="str">
        <f>IF(OR(I25=22,K25="",M25="",O25="",Q25="",S25="",U25="",W25="",Y25=""),"⇐未入力項目あり","")</f>
        <v>⇐未入力項目あり</v>
      </c>
      <c r="AF25" s="44"/>
      <c r="AG25" s="44"/>
      <c r="AH25" s="44"/>
      <c r="AI25" s="44"/>
      <c r="AJ25" s="44"/>
      <c r="AK25" s="44"/>
      <c r="AL25" s="44"/>
    </row>
    <row r="26" spans="1:67" ht="13.5" customHeight="1" thickBot="1" x14ac:dyDescent="0.45">
      <c r="A26" s="133"/>
      <c r="B26" s="134"/>
      <c r="C26" s="114"/>
      <c r="D26" s="64"/>
      <c r="E26" s="103"/>
      <c r="F26" s="153"/>
      <c r="G26" s="154"/>
      <c r="H26" s="156"/>
      <c r="I26" s="150"/>
      <c r="J26" s="151"/>
      <c r="K26" s="150"/>
      <c r="L26" s="151"/>
      <c r="M26" s="150"/>
      <c r="N26" s="151"/>
      <c r="O26" s="150"/>
      <c r="P26" s="151"/>
      <c r="Q26" s="150"/>
      <c r="R26" s="151"/>
      <c r="S26" s="150"/>
      <c r="T26" s="151"/>
      <c r="U26" s="150"/>
      <c r="V26" s="151"/>
      <c r="W26" s="150"/>
      <c r="X26" s="151"/>
      <c r="Y26" s="150"/>
      <c r="Z26" s="151"/>
      <c r="AA26" s="153"/>
      <c r="AB26" s="154"/>
      <c r="AC26" s="154"/>
      <c r="AD26" s="155"/>
      <c r="AE26" s="43"/>
      <c r="AF26" s="44"/>
      <c r="AG26" s="44"/>
      <c r="AH26" s="44"/>
      <c r="AI26" s="44"/>
      <c r="AJ26" s="44"/>
      <c r="AK26" s="44"/>
      <c r="AL26" s="44"/>
    </row>
    <row r="27" spans="1:67" ht="13.5" customHeight="1" thickTop="1" x14ac:dyDescent="0.4">
      <c r="A27" s="133"/>
      <c r="B27" s="134"/>
      <c r="C27" s="114"/>
      <c r="D27" s="64"/>
      <c r="E27" s="103"/>
      <c r="F27" s="157" t="s">
        <v>43</v>
      </c>
      <c r="G27" s="158"/>
      <c r="H27" s="159"/>
      <c r="I27" s="145"/>
      <c r="J27" s="146"/>
      <c r="K27" s="145"/>
      <c r="L27" s="146"/>
      <c r="M27" s="145"/>
      <c r="N27" s="146"/>
      <c r="O27" s="145"/>
      <c r="P27" s="146"/>
      <c r="Q27" s="145"/>
      <c r="R27" s="146"/>
      <c r="S27" s="145"/>
      <c r="T27" s="146"/>
      <c r="U27" s="145"/>
      <c r="V27" s="146"/>
      <c r="W27" s="145"/>
      <c r="X27" s="146"/>
      <c r="Y27" s="145"/>
      <c r="Z27" s="146"/>
      <c r="AA27" s="147"/>
      <c r="AB27" s="148"/>
      <c r="AC27" s="148"/>
      <c r="AD27" s="149"/>
      <c r="AE27" s="43" t="str">
        <f t="shared" ref="AE27" si="0">IF(OR(I27=22,K27="",M27="",O27="",Q27="",S27="",U27="",W27="",Y27=""),"⇐未入力項目あり","")</f>
        <v>⇐未入力項目あり</v>
      </c>
      <c r="AF27" s="44"/>
      <c r="AG27" s="44"/>
      <c r="AH27" s="44"/>
      <c r="AI27" s="44"/>
      <c r="AJ27" s="44"/>
      <c r="AK27" s="44"/>
      <c r="AL27" s="44"/>
    </row>
    <row r="28" spans="1:67" ht="13.5" customHeight="1" x14ac:dyDescent="0.4">
      <c r="A28" s="133"/>
      <c r="B28" s="134"/>
      <c r="C28" s="114"/>
      <c r="D28" s="64"/>
      <c r="E28" s="103"/>
      <c r="F28" s="142"/>
      <c r="G28" s="143"/>
      <c r="H28" s="144"/>
      <c r="I28" s="116"/>
      <c r="J28" s="117"/>
      <c r="K28" s="116"/>
      <c r="L28" s="117"/>
      <c r="M28" s="116"/>
      <c r="N28" s="117"/>
      <c r="O28" s="116"/>
      <c r="P28" s="117"/>
      <c r="Q28" s="116"/>
      <c r="R28" s="117"/>
      <c r="S28" s="116"/>
      <c r="T28" s="117"/>
      <c r="U28" s="116"/>
      <c r="V28" s="117"/>
      <c r="W28" s="116"/>
      <c r="X28" s="117"/>
      <c r="Y28" s="116"/>
      <c r="Z28" s="117"/>
      <c r="AA28" s="137"/>
      <c r="AB28" s="138"/>
      <c r="AC28" s="138"/>
      <c r="AD28" s="139"/>
      <c r="AE28" s="43"/>
      <c r="AF28" s="44"/>
      <c r="AG28" s="44"/>
      <c r="AH28" s="44"/>
      <c r="AI28" s="44"/>
      <c r="AJ28" s="44"/>
      <c r="AK28" s="44"/>
      <c r="AL28" s="44"/>
    </row>
    <row r="29" spans="1:67" ht="13.5" customHeight="1" x14ac:dyDescent="0.4">
      <c r="A29" s="133"/>
      <c r="B29" s="134"/>
      <c r="C29" s="114"/>
      <c r="D29" s="64"/>
      <c r="E29" s="103"/>
      <c r="F29" s="140" t="s">
        <v>44</v>
      </c>
      <c r="G29" s="125"/>
      <c r="H29" s="141"/>
      <c r="I29" s="80"/>
      <c r="J29" s="81"/>
      <c r="K29" s="80"/>
      <c r="L29" s="81"/>
      <c r="M29" s="80"/>
      <c r="N29" s="81"/>
      <c r="O29" s="80"/>
      <c r="P29" s="81"/>
      <c r="Q29" s="80"/>
      <c r="R29" s="81"/>
      <c r="S29" s="80"/>
      <c r="T29" s="81"/>
      <c r="U29" s="80"/>
      <c r="V29" s="81"/>
      <c r="W29" s="80"/>
      <c r="X29" s="81"/>
      <c r="Y29" s="80"/>
      <c r="Z29" s="81"/>
      <c r="AA29" s="118"/>
      <c r="AB29" s="119"/>
      <c r="AC29" s="119"/>
      <c r="AD29" s="120"/>
      <c r="AE29" s="43" t="str">
        <f t="shared" ref="AE29" si="1">IF(OR(I29=22,K29="",M29="",O29="",Q29="",S29="",U29="",W29="",Y29=""),"⇐未入力項目あり","")</f>
        <v>⇐未入力項目あり</v>
      </c>
      <c r="AF29" s="44"/>
      <c r="AG29" s="44"/>
      <c r="AH29" s="44"/>
      <c r="AI29" s="44"/>
      <c r="AJ29" s="44"/>
      <c r="AK29" s="44"/>
      <c r="AL29" s="44"/>
    </row>
    <row r="30" spans="1:67" ht="13.5" customHeight="1" x14ac:dyDescent="0.4">
      <c r="A30" s="133"/>
      <c r="B30" s="134"/>
      <c r="C30" s="114"/>
      <c r="D30" s="64"/>
      <c r="E30" s="103"/>
      <c r="F30" s="142"/>
      <c r="G30" s="143"/>
      <c r="H30" s="144"/>
      <c r="I30" s="116"/>
      <c r="J30" s="117"/>
      <c r="K30" s="116"/>
      <c r="L30" s="117"/>
      <c r="M30" s="116"/>
      <c r="N30" s="117"/>
      <c r="O30" s="116"/>
      <c r="P30" s="117"/>
      <c r="Q30" s="116"/>
      <c r="R30" s="117"/>
      <c r="S30" s="116"/>
      <c r="T30" s="117"/>
      <c r="U30" s="116"/>
      <c r="V30" s="117"/>
      <c r="W30" s="116"/>
      <c r="X30" s="117"/>
      <c r="Y30" s="116"/>
      <c r="Z30" s="117"/>
      <c r="AA30" s="137"/>
      <c r="AB30" s="138"/>
      <c r="AC30" s="138"/>
      <c r="AD30" s="139"/>
      <c r="AE30" s="43"/>
      <c r="AF30" s="44"/>
      <c r="AG30" s="44"/>
      <c r="AH30" s="44"/>
      <c r="AI30" s="44"/>
      <c r="AJ30" s="44"/>
      <c r="AK30" s="44"/>
      <c r="AL30" s="44"/>
    </row>
    <row r="31" spans="1:67" ht="13.5" customHeight="1" x14ac:dyDescent="0.4">
      <c r="A31" s="133"/>
      <c r="B31" s="134"/>
      <c r="C31" s="114"/>
      <c r="D31" s="64"/>
      <c r="E31" s="103"/>
      <c r="F31" s="140" t="s">
        <v>45</v>
      </c>
      <c r="G31" s="125"/>
      <c r="H31" s="141"/>
      <c r="I31" s="80"/>
      <c r="J31" s="81"/>
      <c r="K31" s="80"/>
      <c r="L31" s="81"/>
      <c r="M31" s="80"/>
      <c r="N31" s="81"/>
      <c r="O31" s="80"/>
      <c r="P31" s="81"/>
      <c r="Q31" s="80"/>
      <c r="R31" s="81"/>
      <c r="S31" s="80"/>
      <c r="T31" s="81"/>
      <c r="U31" s="80"/>
      <c r="V31" s="81"/>
      <c r="W31" s="80"/>
      <c r="X31" s="81"/>
      <c r="Y31" s="80"/>
      <c r="Z31" s="81"/>
      <c r="AA31" s="118"/>
      <c r="AB31" s="119"/>
      <c r="AC31" s="119"/>
      <c r="AD31" s="120"/>
      <c r="AE31" s="43" t="str">
        <f>IF(OR(I31=22,K31="",M31="",O31="",Q31="",S31="",U31="",W31="",Y31=""),"⇐未入力項目あり","")</f>
        <v>⇐未入力項目あり</v>
      </c>
      <c r="AF31" s="44"/>
      <c r="AG31" s="44"/>
      <c r="AH31" s="44"/>
      <c r="AI31" s="44"/>
      <c r="AJ31" s="44"/>
      <c r="AK31" s="44"/>
      <c r="AL31" s="44"/>
    </row>
    <row r="32" spans="1:67" ht="13.5" customHeight="1" thickBot="1" x14ac:dyDescent="0.45">
      <c r="A32" s="135"/>
      <c r="B32" s="136"/>
      <c r="C32" s="142"/>
      <c r="D32" s="143"/>
      <c r="E32" s="144"/>
      <c r="F32" s="142"/>
      <c r="G32" s="143"/>
      <c r="H32" s="144"/>
      <c r="I32" s="116"/>
      <c r="J32" s="117"/>
      <c r="K32" s="116"/>
      <c r="L32" s="117"/>
      <c r="M32" s="116"/>
      <c r="N32" s="117"/>
      <c r="O32" s="116"/>
      <c r="P32" s="117"/>
      <c r="Q32" s="116"/>
      <c r="R32" s="117"/>
      <c r="S32" s="116"/>
      <c r="T32" s="117"/>
      <c r="U32" s="116"/>
      <c r="V32" s="117"/>
      <c r="W32" s="116"/>
      <c r="X32" s="117"/>
      <c r="Y32" s="116"/>
      <c r="Z32" s="117"/>
      <c r="AA32" s="121"/>
      <c r="AB32" s="122"/>
      <c r="AC32" s="122"/>
      <c r="AD32" s="123"/>
      <c r="AE32" s="43"/>
      <c r="AF32" s="44"/>
      <c r="AG32" s="44"/>
      <c r="AH32" s="44"/>
      <c r="AI32" s="44"/>
      <c r="AJ32" s="44"/>
      <c r="AK32" s="44"/>
      <c r="AL32" s="44"/>
    </row>
    <row r="33" spans="1:49" ht="13.5" customHeight="1" x14ac:dyDescent="0.4">
      <c r="A33" s="124"/>
      <c r="B33" s="125"/>
      <c r="C33" s="125"/>
      <c r="D33" s="125"/>
      <c r="E33" s="125"/>
      <c r="F33" s="125"/>
      <c r="G33" s="125"/>
      <c r="H33" s="125"/>
      <c r="I33" s="125"/>
      <c r="J33" s="125"/>
      <c r="K33" s="125"/>
      <c r="L33" s="125"/>
      <c r="M33" s="125"/>
      <c r="N33" s="125"/>
      <c r="O33" s="125"/>
      <c r="P33" s="125"/>
      <c r="Q33" s="125"/>
      <c r="R33" s="125"/>
      <c r="S33" s="125"/>
      <c r="T33" s="125"/>
      <c r="U33" s="125"/>
      <c r="V33" s="125"/>
      <c r="W33" s="125" t="s">
        <v>46</v>
      </c>
      <c r="X33" s="125"/>
      <c r="Y33" s="125"/>
      <c r="Z33" s="125"/>
      <c r="AA33" s="127" t="str">
        <f>IF(SUM(AA21:AD26)=0,"",SUM(AA21:AD26))</f>
        <v/>
      </c>
      <c r="AB33" s="128"/>
      <c r="AC33" s="128"/>
      <c r="AD33" s="129"/>
    </row>
    <row r="34" spans="1:49" ht="13.5" customHeight="1" thickBot="1" x14ac:dyDescent="0.45">
      <c r="A34" s="104"/>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04"/>
      <c r="AB34" s="126"/>
      <c r="AC34" s="126"/>
      <c r="AD34" s="130"/>
    </row>
    <row r="35" spans="1:49" x14ac:dyDescent="0.4">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49" ht="15" thickBot="1" x14ac:dyDescent="0.45">
      <c r="A36" s="17" t="s">
        <v>47</v>
      </c>
      <c r="B36" s="45" t="s">
        <v>48</v>
      </c>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49" ht="18.75" customHeight="1" x14ac:dyDescent="0.4">
      <c r="A37" s="100" t="s">
        <v>49</v>
      </c>
      <c r="B37" s="101"/>
      <c r="C37" s="106" t="s">
        <v>50</v>
      </c>
      <c r="D37" s="107"/>
      <c r="E37" s="110" t="s">
        <v>51</v>
      </c>
      <c r="F37" s="111"/>
      <c r="G37" s="106" t="s">
        <v>52</v>
      </c>
      <c r="H37" s="107"/>
      <c r="I37" s="106" t="s">
        <v>53</v>
      </c>
      <c r="J37" s="101"/>
      <c r="K37" s="90" t="s">
        <v>54</v>
      </c>
      <c r="L37" s="94"/>
      <c r="M37" s="90" t="s">
        <v>55</v>
      </c>
      <c r="N37" s="94"/>
      <c r="O37" s="86" t="s">
        <v>56</v>
      </c>
      <c r="P37" s="87"/>
      <c r="Q37" s="86" t="s">
        <v>57</v>
      </c>
      <c r="R37" s="87"/>
      <c r="S37" s="86" t="s">
        <v>58</v>
      </c>
      <c r="T37" s="87"/>
      <c r="U37" s="90" t="s">
        <v>59</v>
      </c>
      <c r="V37" s="94"/>
      <c r="W37" s="96" t="s">
        <v>60</v>
      </c>
      <c r="X37" s="97"/>
      <c r="Y37" s="86" t="s">
        <v>61</v>
      </c>
      <c r="Z37" s="87"/>
      <c r="AA37" s="86" t="s">
        <v>62</v>
      </c>
      <c r="AB37" s="87"/>
      <c r="AC37" s="90" t="s">
        <v>63</v>
      </c>
      <c r="AD37" s="91"/>
      <c r="AW37" s="1" t="s">
        <v>64</v>
      </c>
    </row>
    <row r="38" spans="1:49" ht="18.75" customHeight="1" x14ac:dyDescent="0.4">
      <c r="A38" s="102"/>
      <c r="B38" s="103"/>
      <c r="C38" s="108"/>
      <c r="D38" s="109"/>
      <c r="E38" s="112"/>
      <c r="F38" s="113"/>
      <c r="G38" s="108"/>
      <c r="H38" s="109"/>
      <c r="I38" s="114"/>
      <c r="J38" s="103"/>
      <c r="K38" s="92"/>
      <c r="L38" s="95"/>
      <c r="M38" s="92"/>
      <c r="N38" s="95"/>
      <c r="O38" s="88"/>
      <c r="P38" s="89"/>
      <c r="Q38" s="88"/>
      <c r="R38" s="89"/>
      <c r="S38" s="88"/>
      <c r="T38" s="89"/>
      <c r="U38" s="92"/>
      <c r="V38" s="95"/>
      <c r="W38" s="98"/>
      <c r="X38" s="99"/>
      <c r="Y38" s="88"/>
      <c r="Z38" s="89"/>
      <c r="AA38" s="88"/>
      <c r="AB38" s="89"/>
      <c r="AC38" s="92"/>
      <c r="AD38" s="93"/>
      <c r="AW38" s="1" t="s">
        <v>65</v>
      </c>
    </row>
    <row r="39" spans="1:49" ht="18.75" customHeight="1" x14ac:dyDescent="0.4">
      <c r="A39" s="102"/>
      <c r="B39" s="103"/>
      <c r="C39" s="80"/>
      <c r="D39" s="81"/>
      <c r="E39" s="80"/>
      <c r="F39" s="81"/>
      <c r="G39" s="80"/>
      <c r="H39" s="81"/>
      <c r="I39" s="114"/>
      <c r="J39" s="103"/>
      <c r="K39" s="80"/>
      <c r="L39" s="81"/>
      <c r="M39" s="80"/>
      <c r="N39" s="81"/>
      <c r="O39" s="80"/>
      <c r="P39" s="81"/>
      <c r="Q39" s="80"/>
      <c r="R39" s="81"/>
      <c r="S39" s="80"/>
      <c r="T39" s="81"/>
      <c r="U39" s="80"/>
      <c r="V39" s="81"/>
      <c r="W39" s="80"/>
      <c r="X39" s="81"/>
      <c r="Y39" s="80"/>
      <c r="Z39" s="81"/>
      <c r="AA39" s="80"/>
      <c r="AB39" s="81"/>
      <c r="AC39" s="80"/>
      <c r="AD39" s="84"/>
      <c r="AE39" s="43" t="str">
        <f>IF(OR(C39="",E39="",G39="",K39="",M39="",O39="",Q39="",S39="",U39="",W39="",Y39="",AA39="",AC39=""),"⇐未入力項目あり","")</f>
        <v>⇐未入力項目あり</v>
      </c>
      <c r="AF39" s="44"/>
      <c r="AG39" s="44"/>
      <c r="AH39" s="44"/>
      <c r="AI39" s="44"/>
      <c r="AJ39" s="44"/>
      <c r="AK39" s="44"/>
      <c r="AL39" s="44"/>
      <c r="AW39" s="1" t="s">
        <v>66</v>
      </c>
    </row>
    <row r="40" spans="1:49" ht="19.5" customHeight="1" thickBot="1" x14ac:dyDescent="0.45">
      <c r="A40" s="104"/>
      <c r="B40" s="105"/>
      <c r="C40" s="82"/>
      <c r="D40" s="83"/>
      <c r="E40" s="82"/>
      <c r="F40" s="83"/>
      <c r="G40" s="82"/>
      <c r="H40" s="83"/>
      <c r="I40" s="115"/>
      <c r="J40" s="105"/>
      <c r="K40" s="82"/>
      <c r="L40" s="83"/>
      <c r="M40" s="82"/>
      <c r="N40" s="83"/>
      <c r="O40" s="82"/>
      <c r="P40" s="83"/>
      <c r="Q40" s="82"/>
      <c r="R40" s="83"/>
      <c r="S40" s="82"/>
      <c r="T40" s="83"/>
      <c r="U40" s="82"/>
      <c r="V40" s="83"/>
      <c r="W40" s="82"/>
      <c r="X40" s="83"/>
      <c r="Y40" s="82"/>
      <c r="Z40" s="83"/>
      <c r="AA40" s="82"/>
      <c r="AB40" s="83"/>
      <c r="AC40" s="82"/>
      <c r="AD40" s="85"/>
      <c r="AE40" s="43"/>
      <c r="AF40" s="44"/>
      <c r="AG40" s="44"/>
      <c r="AH40" s="44"/>
      <c r="AI40" s="44"/>
      <c r="AJ40" s="44"/>
      <c r="AK40" s="44"/>
      <c r="AL40" s="44"/>
      <c r="AW40" s="1" t="s">
        <v>67</v>
      </c>
    </row>
    <row r="41" spans="1:49" x14ac:dyDescent="0.4">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49" ht="15" thickBot="1" x14ac:dyDescent="0.45">
      <c r="A42" s="17" t="s">
        <v>68</v>
      </c>
      <c r="B42" s="69" t="s">
        <v>69</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row>
    <row r="43" spans="1:49" ht="20.100000000000001" customHeight="1" x14ac:dyDescent="0.4">
      <c r="A43" s="70"/>
      <c r="B43" s="71"/>
      <c r="C43" s="71"/>
      <c r="D43" s="71"/>
      <c r="E43" s="71" t="s">
        <v>70</v>
      </c>
      <c r="F43" s="71"/>
      <c r="G43" s="71"/>
      <c r="H43" s="71"/>
      <c r="I43" s="71" t="s">
        <v>71</v>
      </c>
      <c r="J43" s="71"/>
      <c r="K43" s="71"/>
      <c r="L43" s="71"/>
      <c r="M43" s="71"/>
      <c r="N43" s="71"/>
      <c r="O43" s="71"/>
      <c r="P43" s="71"/>
      <c r="Q43" s="71"/>
      <c r="R43" s="71"/>
      <c r="S43" s="71"/>
      <c r="T43" s="71"/>
      <c r="U43" s="71" t="s">
        <v>72</v>
      </c>
      <c r="V43" s="71"/>
      <c r="W43" s="71"/>
      <c r="X43" s="71"/>
      <c r="Y43" s="71"/>
      <c r="Z43" s="71"/>
      <c r="AA43" s="71"/>
      <c r="AB43" s="71"/>
      <c r="AC43" s="71"/>
      <c r="AD43" s="72"/>
      <c r="AE43" s="30" t="str">
        <f>IF(OR(E44="",E45="",E46="",U44=""),"⇐未入力項目あり","")</f>
        <v>⇐未入力項目あり</v>
      </c>
    </row>
    <row r="44" spans="1:49" ht="30" customHeight="1" x14ac:dyDescent="0.4">
      <c r="A44" s="73" t="s">
        <v>39</v>
      </c>
      <c r="B44" s="74"/>
      <c r="C44" s="74"/>
      <c r="D44" s="74"/>
      <c r="E44" s="65"/>
      <c r="F44" s="65"/>
      <c r="G44" s="65"/>
      <c r="H44" s="65"/>
      <c r="I44" s="65"/>
      <c r="J44" s="65"/>
      <c r="K44" s="65"/>
      <c r="L44" s="65"/>
      <c r="M44" s="65"/>
      <c r="N44" s="65"/>
      <c r="O44" s="65"/>
      <c r="P44" s="65"/>
      <c r="Q44" s="65"/>
      <c r="R44" s="65"/>
      <c r="S44" s="65"/>
      <c r="T44" s="65"/>
      <c r="U44" s="75"/>
      <c r="V44" s="76"/>
      <c r="W44" s="76"/>
      <c r="X44" s="76"/>
      <c r="Y44" s="76"/>
      <c r="Z44" s="76"/>
      <c r="AA44" s="76"/>
      <c r="AB44" s="76"/>
      <c r="AC44" s="76"/>
      <c r="AD44" s="77"/>
      <c r="AE44" s="30" t="str">
        <f>IF(AND(E44&gt;=7,I44=""),"⇐欠席理由の主なものを入力してください","")</f>
        <v/>
      </c>
    </row>
    <row r="45" spans="1:49" ht="30" customHeight="1" x14ac:dyDescent="0.4">
      <c r="A45" s="73" t="s">
        <v>41</v>
      </c>
      <c r="B45" s="74"/>
      <c r="C45" s="74"/>
      <c r="D45" s="74"/>
      <c r="E45" s="65"/>
      <c r="F45" s="65"/>
      <c r="G45" s="65"/>
      <c r="H45" s="65"/>
      <c r="I45" s="65"/>
      <c r="J45" s="65"/>
      <c r="K45" s="65"/>
      <c r="L45" s="65"/>
      <c r="M45" s="65"/>
      <c r="N45" s="65"/>
      <c r="O45" s="65"/>
      <c r="P45" s="65"/>
      <c r="Q45" s="65"/>
      <c r="R45" s="65"/>
      <c r="S45" s="65"/>
      <c r="T45" s="65"/>
      <c r="U45" s="78"/>
      <c r="V45" s="58"/>
      <c r="W45" s="58"/>
      <c r="X45" s="58"/>
      <c r="Y45" s="58"/>
      <c r="Z45" s="58"/>
      <c r="AA45" s="58"/>
      <c r="AB45" s="58"/>
      <c r="AC45" s="58"/>
      <c r="AD45" s="59"/>
      <c r="AE45" s="30" t="str">
        <f>IF(AND(E45&gt;=7,I45=""),"⇐欠席理由の主なものを入力してください","")</f>
        <v/>
      </c>
    </row>
    <row r="46" spans="1:49" ht="30" customHeight="1" thickBot="1" x14ac:dyDescent="0.45">
      <c r="A46" s="66" t="s">
        <v>42</v>
      </c>
      <c r="B46" s="67"/>
      <c r="C46" s="67"/>
      <c r="D46" s="67"/>
      <c r="E46" s="68"/>
      <c r="F46" s="68"/>
      <c r="G46" s="68"/>
      <c r="H46" s="68"/>
      <c r="I46" s="68"/>
      <c r="J46" s="68"/>
      <c r="K46" s="68"/>
      <c r="L46" s="68"/>
      <c r="M46" s="68"/>
      <c r="N46" s="68"/>
      <c r="O46" s="68"/>
      <c r="P46" s="68"/>
      <c r="Q46" s="68"/>
      <c r="R46" s="68"/>
      <c r="S46" s="68"/>
      <c r="T46" s="68"/>
      <c r="U46" s="79"/>
      <c r="V46" s="61"/>
      <c r="W46" s="61"/>
      <c r="X46" s="61"/>
      <c r="Y46" s="61"/>
      <c r="Z46" s="61"/>
      <c r="AA46" s="61"/>
      <c r="AB46" s="61"/>
      <c r="AC46" s="61"/>
      <c r="AD46" s="62"/>
      <c r="AE46" s="30" t="str">
        <f>IF(AND(E46&gt;=7,I46=""),"⇐欠席理由の主なものを入力してください","")</f>
        <v/>
      </c>
    </row>
    <row r="47" spans="1:49" x14ac:dyDescent="0.4">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49" ht="15" thickBot="1" x14ac:dyDescent="0.45">
      <c r="A48" s="17" t="s">
        <v>73</v>
      </c>
      <c r="B48" s="45" t="s">
        <v>74</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row>
    <row r="49" spans="1:31" ht="24.95" customHeight="1" x14ac:dyDescent="0.4">
      <c r="A49" s="54"/>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6"/>
    </row>
    <row r="50" spans="1:31" ht="24.95" customHeight="1" x14ac:dyDescent="0.4">
      <c r="A50" s="57"/>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9"/>
    </row>
    <row r="51" spans="1:31" ht="24.95" customHeight="1" x14ac:dyDescent="0.4">
      <c r="A51" s="57"/>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9"/>
    </row>
    <row r="52" spans="1:31" ht="24.95" customHeight="1" thickBot="1" x14ac:dyDescent="0.45">
      <c r="A52" s="60"/>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2"/>
    </row>
    <row r="53" spans="1:31" ht="20.100000000000001" customHeight="1" x14ac:dyDescent="0.4"/>
    <row r="54" spans="1:31" ht="20.100000000000001" customHeight="1" x14ac:dyDescent="0.4">
      <c r="A54" s="63" t="s">
        <v>75</v>
      </c>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row>
    <row r="55" spans="1:31" ht="20.100000000000001" customHeight="1" x14ac:dyDescent="0.4">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1" ht="20.100000000000001" customHeight="1" x14ac:dyDescent="0.4">
      <c r="U56" s="64" t="s">
        <v>76</v>
      </c>
      <c r="V56" s="64"/>
      <c r="W56" s="5"/>
      <c r="X56" s="1" t="s">
        <v>20</v>
      </c>
      <c r="Y56" s="5"/>
      <c r="Z56" s="1" t="s">
        <v>77</v>
      </c>
      <c r="AA56" s="5"/>
      <c r="AB56" s="1" t="s">
        <v>78</v>
      </c>
      <c r="AE56" s="30" t="str">
        <f>IF(OR(W56="",Y56="",AA56=""),"⇐未入力項目あり","")</f>
        <v>⇐未入力項目あり</v>
      </c>
    </row>
    <row r="57" spans="1:31" ht="20.100000000000001" customHeight="1" x14ac:dyDescent="0.4">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row>
    <row r="58" spans="1:31" ht="30" customHeight="1" x14ac:dyDescent="0.4">
      <c r="B58" s="45" t="s">
        <v>79</v>
      </c>
      <c r="C58" s="45"/>
      <c r="D58" s="45"/>
      <c r="E58" s="46"/>
      <c r="F58" s="46"/>
      <c r="G58" s="46"/>
      <c r="H58" s="46"/>
      <c r="I58" s="46"/>
      <c r="J58" s="46"/>
      <c r="K58" s="46"/>
      <c r="L58" s="46"/>
      <c r="M58" s="46"/>
      <c r="N58" s="46"/>
      <c r="O58" s="46"/>
      <c r="P58" s="53" t="s">
        <v>80</v>
      </c>
      <c r="Q58" s="53"/>
      <c r="R58" s="53"/>
      <c r="S58" s="53"/>
      <c r="T58" s="53"/>
      <c r="U58" s="46"/>
      <c r="V58" s="46"/>
      <c r="W58" s="46"/>
      <c r="X58" s="46"/>
      <c r="Y58" s="46"/>
      <c r="Z58" s="46"/>
      <c r="AA58" s="46"/>
      <c r="AB58" s="46"/>
      <c r="AC58" s="19"/>
      <c r="AE58" s="30" t="str">
        <f>IF(OR(E58="",U58=""),"⇐未入力項目あり","")</f>
        <v>⇐未入力項目あり</v>
      </c>
    </row>
    <row r="59" spans="1:31" ht="20.100000000000001" customHeight="1" x14ac:dyDescent="0.4">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row>
    <row r="60" spans="1:31" ht="30" customHeight="1" x14ac:dyDescent="0.4">
      <c r="B60" s="45" t="s">
        <v>81</v>
      </c>
      <c r="C60" s="45"/>
      <c r="D60" s="45"/>
      <c r="E60" s="46"/>
      <c r="F60" s="46"/>
      <c r="G60" s="46"/>
      <c r="H60" s="46"/>
      <c r="I60" s="46"/>
      <c r="J60" s="46"/>
      <c r="K60" s="46"/>
      <c r="L60" s="46"/>
      <c r="M60" s="46"/>
      <c r="N60" s="46"/>
      <c r="O60" s="46"/>
      <c r="P60" s="53" t="s">
        <v>82</v>
      </c>
      <c r="Q60" s="53"/>
      <c r="R60" s="53"/>
      <c r="S60" s="53"/>
      <c r="T60" s="53"/>
      <c r="U60" s="46"/>
      <c r="V60" s="46"/>
      <c r="W60" s="46"/>
      <c r="X60" s="46"/>
      <c r="Y60" s="46"/>
      <c r="Z60" s="46"/>
      <c r="AA60" s="46"/>
      <c r="AB60" s="46"/>
      <c r="AC60" s="19"/>
      <c r="AE60" s="30" t="str">
        <f>IF(OR(E60="",U60=""),"⇐未入力項目あり","")</f>
        <v>⇐未入力項目あり</v>
      </c>
    </row>
    <row r="63" spans="1:31" ht="25.5" x14ac:dyDescent="0.4">
      <c r="A63" s="229" t="s">
        <v>83</v>
      </c>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row>
    <row r="64" spans="1:31" ht="18.75" x14ac:dyDescent="0.4">
      <c r="A64"/>
      <c r="B64"/>
      <c r="C64"/>
      <c r="D64"/>
      <c r="E64"/>
      <c r="F64"/>
      <c r="G64"/>
      <c r="H64"/>
      <c r="I64"/>
      <c r="J64"/>
      <c r="K64"/>
      <c r="L64"/>
      <c r="M64"/>
      <c r="N64"/>
      <c r="O64"/>
      <c r="P64"/>
      <c r="Q64"/>
      <c r="R64"/>
      <c r="S64"/>
      <c r="T64"/>
      <c r="U64"/>
      <c r="V64"/>
      <c r="W64"/>
      <c r="X64"/>
      <c r="Y64"/>
    </row>
    <row r="65" spans="1:60" ht="18.75" x14ac:dyDescent="0.4">
      <c r="A65"/>
      <c r="B65"/>
      <c r="C65"/>
      <c r="D65"/>
      <c r="E65"/>
      <c r="F65"/>
      <c r="G65"/>
      <c r="H65"/>
      <c r="I65"/>
      <c r="J65"/>
      <c r="K65"/>
      <c r="L65"/>
      <c r="M65"/>
      <c r="N65"/>
      <c r="O65"/>
      <c r="P65"/>
      <c r="Q65"/>
      <c r="R65"/>
      <c r="S65"/>
      <c r="T65"/>
      <c r="U65"/>
      <c r="V65"/>
      <c r="W65"/>
      <c r="X65"/>
      <c r="Y65"/>
    </row>
    <row r="66" spans="1:60" ht="18.75" customHeight="1" x14ac:dyDescent="0.4">
      <c r="A66"/>
      <c r="B66"/>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row>
    <row r="67" spans="1:60" ht="19.5" customHeight="1" x14ac:dyDescent="0.4">
      <c r="A67"/>
      <c r="B67" s="21"/>
      <c r="C67" s="22">
        <v>1</v>
      </c>
      <c r="D67" s="22" t="s">
        <v>84</v>
      </c>
      <c r="E67" s="230" t="s">
        <v>85</v>
      </c>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row>
    <row r="68" spans="1:60" ht="19.5" customHeight="1" x14ac:dyDescent="0.4">
      <c r="A68"/>
      <c r="B68" s="21"/>
      <c r="C68" s="22"/>
      <c r="D68" s="22"/>
      <c r="E68" s="230" t="s">
        <v>86</v>
      </c>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row>
    <row r="69" spans="1:60" ht="19.5" customHeight="1" x14ac:dyDescent="0.4">
      <c r="A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row>
    <row r="70" spans="1:60" ht="19.5" customHeight="1" x14ac:dyDescent="0.4">
      <c r="A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row>
    <row r="71" spans="1:60" ht="19.5" x14ac:dyDescent="0.4">
      <c r="A71"/>
      <c r="B71" s="21"/>
      <c r="C71" s="22">
        <v>2</v>
      </c>
      <c r="D71" s="22" t="s">
        <v>84</v>
      </c>
      <c r="E71" s="272" t="s">
        <v>87</v>
      </c>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row>
    <row r="72" spans="1:60" ht="19.5" x14ac:dyDescent="0.4">
      <c r="A72"/>
      <c r="B72" s="21"/>
      <c r="C72" s="22"/>
      <c r="D72" s="22"/>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row>
    <row r="73" spans="1:60" ht="19.5" x14ac:dyDescent="0.4">
      <c r="A73"/>
      <c r="B73" s="21"/>
      <c r="C73" s="22"/>
      <c r="D73" s="22"/>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row>
    <row r="74" spans="1:60" ht="19.5" x14ac:dyDescent="0.4">
      <c r="A74"/>
      <c r="B74" s="21"/>
      <c r="C74" s="22">
        <v>3</v>
      </c>
      <c r="D74" s="22" t="s">
        <v>84</v>
      </c>
      <c r="E74" s="272" t="s">
        <v>88</v>
      </c>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row>
    <row r="75" spans="1:60" ht="19.5" x14ac:dyDescent="0.4">
      <c r="A75"/>
      <c r="B75" s="21"/>
      <c r="C75" s="22"/>
      <c r="D75" s="22"/>
      <c r="E75" s="273" t="s">
        <v>89</v>
      </c>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row>
    <row r="76" spans="1:60" ht="19.5" x14ac:dyDescent="0.4">
      <c r="A76"/>
      <c r="B76" s="21"/>
      <c r="C76" s="22"/>
      <c r="D76" s="22"/>
      <c r="E76" s="272" t="s">
        <v>90</v>
      </c>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row>
    <row r="77" spans="1:60" ht="19.5" x14ac:dyDescent="0.4">
      <c r="A77"/>
      <c r="B77" s="21"/>
      <c r="C77" s="22"/>
      <c r="D77" s="22"/>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row>
    <row r="78" spans="1:60" ht="19.5" x14ac:dyDescent="0.4">
      <c r="A78"/>
      <c r="B78" s="21"/>
      <c r="C78" s="22"/>
      <c r="D78" s="22"/>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row>
    <row r="79" spans="1:60" ht="19.5" customHeight="1" x14ac:dyDescent="0.4">
      <c r="A79"/>
      <c r="B79" s="21"/>
      <c r="C79" s="22">
        <v>4</v>
      </c>
      <c r="D79" s="22" t="s">
        <v>84</v>
      </c>
      <c r="E79" s="270" t="s">
        <v>91</v>
      </c>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row>
    <row r="80" spans="1:60" ht="19.5" x14ac:dyDescent="0.4">
      <c r="A80"/>
      <c r="B80" s="21"/>
      <c r="C80" s="22"/>
      <c r="D80" s="22"/>
      <c r="E80" s="272" t="s">
        <v>92</v>
      </c>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row>
    <row r="81" spans="1:60" ht="19.5" x14ac:dyDescent="0.4">
      <c r="A81"/>
      <c r="B81" s="21"/>
      <c r="C81" s="22"/>
      <c r="D81" s="22"/>
      <c r="F81" s="22"/>
      <c r="G81" s="22"/>
      <c r="H81" s="22"/>
      <c r="I81" s="22"/>
      <c r="J81" s="22"/>
      <c r="K81" s="22"/>
      <c r="L81" s="22"/>
      <c r="M81" s="22"/>
      <c r="N81" s="22"/>
      <c r="O81" s="22"/>
      <c r="P81" s="22"/>
      <c r="Q81" s="22"/>
      <c r="R81" s="22"/>
      <c r="S81" s="22"/>
      <c r="T81" s="22"/>
      <c r="U81" s="22"/>
      <c r="V81" s="22"/>
      <c r="W81" s="22"/>
      <c r="X81" s="22"/>
      <c r="Y81" s="22"/>
      <c r="Z81" s="22"/>
      <c r="AA81" s="22"/>
      <c r="AB81" s="22"/>
      <c r="AC81" s="25"/>
      <c r="AD81" s="25"/>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row>
    <row r="82" spans="1:60" ht="19.5" x14ac:dyDescent="0.4">
      <c r="A82"/>
      <c r="B82" s="21"/>
      <c r="C82" s="22">
        <v>5</v>
      </c>
      <c r="D82" s="22" t="s">
        <v>84</v>
      </c>
      <c r="E82" s="272" t="s">
        <v>93</v>
      </c>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row>
    <row r="83" spans="1:60" ht="19.5" x14ac:dyDescent="0.4">
      <c r="A83"/>
      <c r="B83" s="21"/>
      <c r="C83" s="22"/>
      <c r="D83" s="22"/>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row>
    <row r="84" spans="1:60" ht="19.5" x14ac:dyDescent="0.4">
      <c r="A84"/>
      <c r="B84" s="21"/>
      <c r="C84" s="22"/>
      <c r="D84" s="22"/>
      <c r="F84" s="22"/>
      <c r="G84" s="22"/>
      <c r="H84" s="22"/>
      <c r="I84" s="22"/>
      <c r="J84" s="22"/>
      <c r="K84" s="22"/>
      <c r="L84" s="22"/>
      <c r="M84" s="22"/>
      <c r="N84" s="22"/>
      <c r="O84" s="22"/>
      <c r="P84" s="22"/>
      <c r="Q84" s="22"/>
      <c r="R84" s="22"/>
      <c r="S84" s="22"/>
      <c r="T84" s="22"/>
      <c r="U84" s="22"/>
      <c r="V84" s="22"/>
      <c r="W84" s="22"/>
      <c r="X84" s="22"/>
      <c r="Y84" s="22"/>
      <c r="Z84" s="22"/>
      <c r="AA84" s="22"/>
      <c r="AB84" s="22"/>
      <c r="AC84" s="25"/>
      <c r="AD84" s="25"/>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row>
    <row r="85" spans="1:60" ht="19.5" customHeight="1" x14ac:dyDescent="0.4">
      <c r="A85"/>
      <c r="B85" s="21"/>
      <c r="C85" s="22">
        <v>6</v>
      </c>
      <c r="D85" s="22" t="s">
        <v>84</v>
      </c>
      <c r="E85" s="230" t="s">
        <v>94</v>
      </c>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row>
    <row r="86" spans="1:60" ht="19.5" customHeight="1" x14ac:dyDescent="0.4">
      <c r="A86"/>
      <c r="B86" s="21"/>
      <c r="C86" s="22"/>
      <c r="D86" s="22"/>
      <c r="E86" s="230" t="s">
        <v>95</v>
      </c>
      <c r="F86" s="230"/>
      <c r="G86" s="230"/>
      <c r="H86" s="230"/>
      <c r="I86" s="230"/>
      <c r="J86" s="230"/>
      <c r="K86" s="230"/>
      <c r="L86" s="230"/>
      <c r="M86" s="230"/>
      <c r="N86" s="230"/>
      <c r="O86" s="230"/>
      <c r="P86" s="230"/>
      <c r="Q86" s="230"/>
      <c r="R86" s="230"/>
      <c r="S86" s="230"/>
      <c r="T86" s="230"/>
      <c r="U86" s="230"/>
      <c r="V86" s="230"/>
      <c r="W86" s="230"/>
      <c r="X86" s="230"/>
      <c r="Y86" s="230"/>
      <c r="Z86" s="230"/>
      <c r="AA86" s="230"/>
      <c r="AB86" s="230"/>
      <c r="AC86" s="230"/>
      <c r="AD86" s="230"/>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row>
    <row r="87" spans="1:60" ht="19.5" customHeight="1" x14ac:dyDescent="0.4">
      <c r="A87"/>
      <c r="B87" s="21"/>
      <c r="C87" s="22"/>
      <c r="D87" s="22"/>
      <c r="E87" s="272" t="s">
        <v>96</v>
      </c>
      <c r="F87" s="272"/>
      <c r="G87" s="272"/>
      <c r="H87" s="272"/>
      <c r="I87" s="272"/>
      <c r="J87" s="272"/>
      <c r="K87" s="274" t="s">
        <v>16</v>
      </c>
      <c r="L87" s="274"/>
      <c r="M87" s="274"/>
      <c r="N87" s="274"/>
      <c r="O87" s="274"/>
      <c r="P87" s="274"/>
      <c r="Q87" s="274"/>
      <c r="R87" s="274"/>
      <c r="S87" s="274"/>
      <c r="T87" s="26" t="s">
        <v>97</v>
      </c>
      <c r="U87" s="26"/>
      <c r="V87" s="26"/>
      <c r="W87" s="26"/>
      <c r="X87" s="26"/>
      <c r="Y87" s="26"/>
      <c r="Z87" s="26"/>
      <c r="AA87" s="26"/>
      <c r="AB87" s="26"/>
      <c r="AC87" s="26"/>
      <c r="AD87" s="26"/>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row>
    <row r="88" spans="1:60" ht="18.75" customHeight="1" x14ac:dyDescent="0.4">
      <c r="A88"/>
      <c r="B88" s="21"/>
      <c r="C88" s="22"/>
      <c r="D88" s="27"/>
      <c r="E88" s="271" t="s">
        <v>98</v>
      </c>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row>
    <row r="89" spans="1:60" ht="19.5" x14ac:dyDescent="0.4">
      <c r="A89"/>
      <c r="B89" s="21"/>
      <c r="C89" s="22"/>
      <c r="D89" s="22"/>
      <c r="F89" s="22"/>
      <c r="G89" s="22"/>
      <c r="H89" s="22"/>
      <c r="I89" s="22"/>
      <c r="J89" s="22"/>
      <c r="K89" s="22"/>
      <c r="L89" s="22"/>
      <c r="M89" s="22"/>
      <c r="N89" s="22"/>
      <c r="O89" s="22"/>
      <c r="P89" s="22"/>
      <c r="Q89" s="22"/>
      <c r="R89" s="22"/>
      <c r="S89" s="22"/>
      <c r="T89" s="22"/>
      <c r="U89" s="22"/>
      <c r="V89" s="22"/>
      <c r="W89" s="22"/>
      <c r="X89" s="22"/>
      <c r="Y89" s="22"/>
      <c r="Z89" s="22"/>
      <c r="AA89" s="22"/>
      <c r="AB89" s="22"/>
      <c r="AC89" s="25"/>
      <c r="AD89" s="25"/>
      <c r="AI89" s="29"/>
      <c r="AJ89" s="29"/>
      <c r="AK89" s="29"/>
      <c r="AL89" s="29"/>
      <c r="AM89" s="29"/>
      <c r="AN89" s="29"/>
      <c r="AO89" s="29"/>
      <c r="AP89" s="29"/>
      <c r="AQ89" s="29"/>
      <c r="AR89" s="29"/>
      <c r="AS89" s="29"/>
      <c r="AT89" s="29"/>
      <c r="AU89" s="29"/>
      <c r="AV89" s="29"/>
      <c r="AW89" s="29"/>
      <c r="AX89" s="29"/>
      <c r="AY89" s="29"/>
      <c r="AZ89" s="29"/>
      <c r="BA89" s="38"/>
      <c r="BB89" s="29"/>
      <c r="BC89" s="29"/>
      <c r="BD89" s="29"/>
      <c r="BE89" s="29"/>
      <c r="BF89" s="29"/>
      <c r="BG89" s="29"/>
      <c r="BH89" s="29"/>
    </row>
    <row r="90" spans="1:60" ht="19.5" x14ac:dyDescent="0.4">
      <c r="A90"/>
      <c r="B90" s="21"/>
      <c r="C90" s="22"/>
      <c r="D90" s="22"/>
      <c r="F90" s="22"/>
      <c r="G90" s="22"/>
      <c r="H90" s="22"/>
      <c r="I90" s="22"/>
      <c r="J90" s="22"/>
      <c r="K90" s="22"/>
      <c r="L90" s="22"/>
      <c r="M90" s="22"/>
      <c r="N90" s="22"/>
      <c r="O90" s="22"/>
      <c r="P90" s="22"/>
      <c r="Q90" s="22"/>
      <c r="R90" s="22"/>
      <c r="S90" s="22"/>
      <c r="T90" s="22"/>
      <c r="U90" s="22"/>
      <c r="V90" s="22"/>
      <c r="W90" s="22"/>
      <c r="X90" s="22"/>
      <c r="Y90" s="22"/>
      <c r="Z90" s="22"/>
      <c r="AA90" s="22"/>
      <c r="AB90" s="22"/>
      <c r="AC90" s="25"/>
      <c r="AD90" s="25"/>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row>
    <row r="91" spans="1:60" ht="19.5" customHeight="1" x14ac:dyDescent="0.4">
      <c r="A91"/>
      <c r="B91" s="21"/>
      <c r="C91" s="22">
        <v>7</v>
      </c>
      <c r="D91" s="22" t="s">
        <v>84</v>
      </c>
      <c r="E91" s="230" t="s">
        <v>99</v>
      </c>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row>
    <row r="92" spans="1:60" ht="19.5" customHeight="1" x14ac:dyDescent="0.4">
      <c r="A92"/>
      <c r="B92" s="21"/>
      <c r="C92" s="22"/>
      <c r="D92" s="22"/>
      <c r="E92" s="230" t="s">
        <v>100</v>
      </c>
      <c r="F92" s="230"/>
      <c r="G92" s="230"/>
      <c r="H92" s="230"/>
      <c r="I92" s="230"/>
      <c r="J92" s="230"/>
      <c r="K92" s="230"/>
      <c r="L92" s="230"/>
      <c r="M92" s="230"/>
      <c r="N92" s="230"/>
      <c r="O92" s="230"/>
      <c r="P92" s="230"/>
      <c r="Q92" s="230"/>
      <c r="R92" s="230"/>
      <c r="S92" s="230"/>
      <c r="T92" s="230"/>
      <c r="U92" s="230"/>
      <c r="V92" s="230"/>
      <c r="W92" s="230"/>
      <c r="X92" s="230"/>
      <c r="Y92" s="230"/>
      <c r="Z92" s="230"/>
      <c r="AA92" s="230"/>
      <c r="AB92" s="230"/>
      <c r="AC92" s="230"/>
      <c r="AD92" s="230"/>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row>
    <row r="93" spans="1:60" ht="19.5" customHeight="1" x14ac:dyDescent="0.4">
      <c r="A93"/>
      <c r="B93" s="21"/>
      <c r="C93" s="22"/>
      <c r="D93" s="22"/>
      <c r="E93" s="271" t="s">
        <v>101</v>
      </c>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row>
    <row r="94" spans="1:60" ht="19.5" customHeight="1" x14ac:dyDescent="0.4">
      <c r="A94"/>
      <c r="B94" s="21"/>
      <c r="C94" s="22"/>
      <c r="D94" s="22"/>
      <c r="E94" s="230" t="s">
        <v>102</v>
      </c>
      <c r="F94" s="230"/>
      <c r="G94" s="230"/>
      <c r="H94" s="230"/>
      <c r="I94" s="230"/>
      <c r="J94" s="230"/>
      <c r="K94" s="230"/>
      <c r="L94" s="230"/>
      <c r="M94" s="230"/>
      <c r="N94" s="230"/>
      <c r="O94" s="230"/>
      <c r="P94" s="230"/>
      <c r="Q94" s="230"/>
      <c r="R94" s="230"/>
      <c r="S94" s="230"/>
      <c r="T94" s="230"/>
      <c r="U94" s="230"/>
      <c r="V94" s="230"/>
      <c r="W94" s="230"/>
      <c r="X94" s="230"/>
      <c r="Y94" s="230"/>
      <c r="Z94" s="230"/>
      <c r="AA94" s="230"/>
      <c r="AB94" s="230"/>
      <c r="AC94" s="230"/>
      <c r="AD94" s="230"/>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row>
    <row r="95" spans="1:60" ht="19.5" customHeight="1" x14ac:dyDescent="0.4">
      <c r="A95"/>
      <c r="B95" s="21"/>
      <c r="C95" s="22"/>
      <c r="D95" s="22"/>
      <c r="F95" s="230" t="s">
        <v>103</v>
      </c>
      <c r="G95" s="230"/>
      <c r="H95" s="230"/>
      <c r="I95" s="230"/>
      <c r="J95" s="230"/>
      <c r="K95" s="230"/>
      <c r="L95" s="230"/>
      <c r="M95" s="230"/>
      <c r="N95" s="230"/>
      <c r="O95" s="230"/>
      <c r="P95" s="230"/>
      <c r="Q95" s="230"/>
      <c r="R95" s="230"/>
      <c r="S95" s="230"/>
      <c r="T95" s="230"/>
      <c r="U95" s="230"/>
      <c r="V95" s="230"/>
      <c r="W95" s="230"/>
      <c r="X95" s="230"/>
      <c r="Y95" s="230"/>
      <c r="Z95" s="230"/>
      <c r="AA95" s="230"/>
      <c r="AB95" s="230"/>
      <c r="AC95" s="230"/>
      <c r="AD95" s="230"/>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row>
    <row r="96" spans="1:60" ht="19.5" customHeight="1" x14ac:dyDescent="0.4">
      <c r="A96"/>
      <c r="B96" s="21"/>
      <c r="C96" s="22"/>
      <c r="D96" s="22"/>
      <c r="F96" s="230" t="s">
        <v>104</v>
      </c>
      <c r="G96" s="230"/>
      <c r="H96" s="230"/>
      <c r="I96" s="230"/>
      <c r="J96" s="230"/>
      <c r="K96" s="230"/>
      <c r="L96" s="230"/>
      <c r="M96" s="230"/>
      <c r="N96" s="230"/>
      <c r="O96" s="230"/>
      <c r="P96" s="230"/>
      <c r="Q96" s="230"/>
      <c r="R96" s="230"/>
      <c r="S96" s="230"/>
      <c r="T96" s="230"/>
      <c r="U96" s="230"/>
      <c r="V96" s="230"/>
      <c r="W96" s="230"/>
      <c r="X96" s="230"/>
      <c r="Y96" s="230"/>
      <c r="Z96" s="230"/>
      <c r="AA96" s="230"/>
      <c r="AB96" s="230"/>
      <c r="AC96" s="230"/>
      <c r="AD96" s="230"/>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row>
    <row r="97" spans="1:60" ht="19.5" customHeight="1" x14ac:dyDescent="0.4">
      <c r="A97"/>
      <c r="B97" s="21"/>
      <c r="C97" s="22"/>
      <c r="D97" s="22"/>
      <c r="F97" s="230" t="s">
        <v>105</v>
      </c>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row>
    <row r="98" spans="1:60" ht="19.5" x14ac:dyDescent="0.4">
      <c r="A98"/>
      <c r="B98" s="21"/>
      <c r="C98" s="22"/>
      <c r="D98" s="22"/>
      <c r="F98" s="22"/>
      <c r="G98" s="22"/>
      <c r="H98" s="22"/>
      <c r="I98" s="22"/>
      <c r="J98" s="22"/>
      <c r="K98" s="22"/>
      <c r="L98" s="22"/>
      <c r="M98" s="22"/>
      <c r="N98" s="22"/>
      <c r="O98" s="22"/>
      <c r="P98" s="22"/>
      <c r="Q98" s="22"/>
      <c r="R98" s="22"/>
      <c r="S98" s="22"/>
      <c r="T98" s="22"/>
      <c r="U98" s="22"/>
      <c r="V98" s="22"/>
      <c r="W98" s="22"/>
      <c r="X98" s="22"/>
      <c r="Y98" s="22"/>
      <c r="Z98" s="22"/>
      <c r="AA98" s="22"/>
      <c r="AB98" s="22"/>
      <c r="AC98" s="25"/>
      <c r="AD98" s="25"/>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row>
    <row r="99" spans="1:60" ht="19.5" x14ac:dyDescent="0.4">
      <c r="A99"/>
      <c r="B99" s="21"/>
      <c r="C99" s="22"/>
      <c r="D99" s="22"/>
      <c r="F99" s="22"/>
      <c r="G99" s="22"/>
      <c r="H99" s="22"/>
      <c r="I99" s="22"/>
      <c r="J99" s="22"/>
      <c r="K99" s="22"/>
      <c r="L99" s="22"/>
      <c r="M99" s="22"/>
      <c r="N99" s="22"/>
      <c r="O99" s="22"/>
      <c r="P99" s="22"/>
      <c r="Q99" s="22"/>
      <c r="R99" s="22"/>
      <c r="S99" s="22"/>
      <c r="T99" s="22"/>
      <c r="U99" s="22"/>
      <c r="V99" s="22"/>
      <c r="W99" s="22"/>
      <c r="X99" s="22"/>
      <c r="Y99" s="22"/>
      <c r="Z99" s="22"/>
      <c r="AA99" s="22"/>
      <c r="AB99" s="22"/>
      <c r="AC99" s="25"/>
      <c r="AD99" s="25"/>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row>
    <row r="100" spans="1:60" ht="19.5" customHeight="1" x14ac:dyDescent="0.4">
      <c r="A100"/>
      <c r="B100" s="21"/>
      <c r="C100" s="22">
        <v>8</v>
      </c>
      <c r="D100" s="22" t="s">
        <v>84</v>
      </c>
      <c r="E100" s="230" t="s">
        <v>106</v>
      </c>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row>
    <row r="101" spans="1:60" ht="19.5" customHeight="1" x14ac:dyDescent="0.4">
      <c r="A101"/>
      <c r="B101" s="21"/>
      <c r="C101" s="22"/>
      <c r="D101" s="22"/>
      <c r="F101" s="230" t="s">
        <v>107</v>
      </c>
      <c r="G101" s="230"/>
      <c r="H101" s="230"/>
      <c r="I101" s="230"/>
      <c r="J101" s="230"/>
      <c r="K101" s="230"/>
      <c r="L101" s="230"/>
      <c r="M101" s="230"/>
      <c r="N101" s="230"/>
      <c r="O101" s="230"/>
      <c r="P101" s="230"/>
      <c r="Q101" s="230"/>
      <c r="R101" s="230"/>
      <c r="S101" s="230"/>
      <c r="T101" s="230"/>
      <c r="U101" s="230"/>
      <c r="V101" s="230"/>
      <c r="W101" s="230"/>
      <c r="X101" s="230"/>
      <c r="Y101" s="230"/>
      <c r="Z101" s="230"/>
      <c r="AA101" s="230"/>
      <c r="AB101" s="230"/>
      <c r="AC101" s="230"/>
      <c r="AD101" s="230"/>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row>
    <row r="102" spans="1:60" ht="19.5" customHeight="1" x14ac:dyDescent="0.4">
      <c r="A102"/>
      <c r="B102" s="21"/>
      <c r="C102" s="22"/>
      <c r="D102" s="22"/>
      <c r="F102" s="230" t="s">
        <v>108</v>
      </c>
      <c r="G102" s="230"/>
      <c r="H102" s="230"/>
      <c r="I102" s="230"/>
      <c r="J102" s="230"/>
      <c r="K102" s="230"/>
      <c r="L102" s="230"/>
      <c r="M102" s="230"/>
      <c r="N102" s="230"/>
      <c r="O102" s="230"/>
      <c r="P102" s="230"/>
      <c r="Q102" s="230"/>
      <c r="R102" s="230"/>
      <c r="S102" s="230"/>
      <c r="T102" s="230"/>
      <c r="U102" s="230"/>
      <c r="V102" s="230"/>
      <c r="W102" s="230"/>
      <c r="X102" s="230"/>
      <c r="Y102" s="230"/>
      <c r="Z102" s="230"/>
      <c r="AA102" s="230"/>
      <c r="AB102" s="230"/>
      <c r="AC102" s="230"/>
      <c r="AD102" s="230"/>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row>
    <row r="103" spans="1:60" ht="19.5" customHeight="1" x14ac:dyDescent="0.4">
      <c r="A103"/>
      <c r="B103" s="21"/>
      <c r="C103" s="22"/>
      <c r="D103" s="22"/>
      <c r="F103" s="230" t="s">
        <v>109</v>
      </c>
      <c r="G103" s="230"/>
      <c r="H103" s="230"/>
      <c r="I103" s="230"/>
      <c r="J103" s="230"/>
      <c r="K103" s="230"/>
      <c r="L103" s="230"/>
      <c r="M103" s="230"/>
      <c r="N103" s="230"/>
      <c r="O103" s="230"/>
      <c r="P103" s="230"/>
      <c r="Q103" s="230"/>
      <c r="R103" s="230"/>
      <c r="S103" s="230"/>
      <c r="T103" s="230"/>
      <c r="U103" s="230"/>
      <c r="V103" s="230"/>
      <c r="W103" s="230"/>
      <c r="X103" s="230"/>
      <c r="Y103" s="230"/>
      <c r="Z103" s="230"/>
      <c r="AA103" s="230"/>
      <c r="AB103" s="230"/>
      <c r="AC103" s="230"/>
      <c r="AD103" s="230"/>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row>
    <row r="104" spans="1:60" ht="19.5" x14ac:dyDescent="0.4">
      <c r="A104"/>
      <c r="B104" s="21"/>
      <c r="C104" s="22"/>
      <c r="D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5"/>
      <c r="AD104" s="25"/>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row>
    <row r="105" spans="1:60" ht="19.5" x14ac:dyDescent="0.4">
      <c r="A105"/>
      <c r="B105" s="21"/>
      <c r="C105" s="22"/>
      <c r="D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5"/>
      <c r="AD105" s="25"/>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row>
    <row r="106" spans="1:60" ht="19.5" customHeight="1" x14ac:dyDescent="0.4">
      <c r="A106"/>
      <c r="B106" s="21"/>
      <c r="C106" s="22">
        <v>9</v>
      </c>
      <c r="D106" s="22" t="s">
        <v>84</v>
      </c>
      <c r="E106" s="230" t="s">
        <v>110</v>
      </c>
      <c r="F106" s="230"/>
      <c r="G106" s="230"/>
      <c r="H106" s="230"/>
      <c r="I106" s="230"/>
      <c r="J106" s="230"/>
      <c r="K106" s="230"/>
      <c r="L106" s="230"/>
      <c r="M106" s="230"/>
      <c r="N106" s="230"/>
      <c r="O106" s="230"/>
      <c r="P106" s="230"/>
      <c r="Q106" s="230"/>
      <c r="R106" s="230"/>
      <c r="S106" s="230"/>
      <c r="T106" s="230"/>
      <c r="U106" s="230"/>
      <c r="V106" s="230"/>
      <c r="W106" s="230"/>
      <c r="X106" s="230"/>
      <c r="Y106" s="230"/>
      <c r="Z106" s="230"/>
      <c r="AA106" s="230"/>
      <c r="AB106" s="230"/>
      <c r="AC106" s="230"/>
      <c r="AD106" s="230"/>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row>
    <row r="107" spans="1:60" ht="19.5" x14ac:dyDescent="0.4">
      <c r="A107"/>
      <c r="B107" s="28"/>
      <c r="C107" s="29"/>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5"/>
      <c r="AD107" s="25"/>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row>
    <row r="108" spans="1:60" ht="18.75" x14ac:dyDescent="0.4">
      <c r="A108"/>
      <c r="B108" s="28"/>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row>
    <row r="109" spans="1:60" ht="19.5" x14ac:dyDescent="0.4">
      <c r="A109"/>
      <c r="B109" s="28"/>
      <c r="C109" s="22"/>
      <c r="D109" s="22"/>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c r="AA109" s="230"/>
      <c r="AB109" s="230"/>
      <c r="AC109" s="230"/>
      <c r="AD109" s="230"/>
    </row>
  </sheetData>
  <sheetProtection algorithmName="SHA-512" hashValue="aqw3t+BmC/5Ss/hIe5Bcwmn/56J2KJFvdLJ5OSjvEYwDoMVQVlvfSDLxSEJXMKFVGlE/2dk/uKos0lkDlG+Gpw==" saltValue="Tzbv824LbngOuJzSx7gC7g==" spinCount="100000" sheet="1" objects="1" scenarios="1"/>
  <dataConsolidate/>
  <mergeCells count="228">
    <mergeCell ref="E109:AD109"/>
    <mergeCell ref="F97:AD97"/>
    <mergeCell ref="E100:AD100"/>
    <mergeCell ref="F101:AD101"/>
    <mergeCell ref="F102:AD102"/>
    <mergeCell ref="F103:AD103"/>
    <mergeCell ref="E106:AD106"/>
    <mergeCell ref="E94:AD94"/>
    <mergeCell ref="E86:AD86"/>
    <mergeCell ref="E87:J87"/>
    <mergeCell ref="K87:S87"/>
    <mergeCell ref="E68:AD68"/>
    <mergeCell ref="E79:AD79"/>
    <mergeCell ref="E85:AD85"/>
    <mergeCell ref="E88:AD88"/>
    <mergeCell ref="E91:AD91"/>
    <mergeCell ref="E92:AD92"/>
    <mergeCell ref="E93:AD93"/>
    <mergeCell ref="F95:AD95"/>
    <mergeCell ref="F96:AD96"/>
    <mergeCell ref="E71:AD71"/>
    <mergeCell ref="E82:AD82"/>
    <mergeCell ref="E74:AD74"/>
    <mergeCell ref="E75:AD75"/>
    <mergeCell ref="E76:AD76"/>
    <mergeCell ref="E80:AD80"/>
    <mergeCell ref="A63:AD63"/>
    <mergeCell ref="E67:AD67"/>
    <mergeCell ref="A1:AD1"/>
    <mergeCell ref="A2:AD2"/>
    <mergeCell ref="A3:AD4"/>
    <mergeCell ref="A5:F6"/>
    <mergeCell ref="G5:O6"/>
    <mergeCell ref="P5:Q10"/>
    <mergeCell ref="R5:T6"/>
    <mergeCell ref="U5:AA5"/>
    <mergeCell ref="AB5:AD6"/>
    <mergeCell ref="U6:AA6"/>
    <mergeCell ref="A11:F12"/>
    <mergeCell ref="H11:I12"/>
    <mergeCell ref="J11:O12"/>
    <mergeCell ref="P11:U12"/>
    <mergeCell ref="V11:AD11"/>
    <mergeCell ref="W12:AC12"/>
    <mergeCell ref="AB7:AD8"/>
    <mergeCell ref="I8:M8"/>
    <mergeCell ref="U8:AA8"/>
    <mergeCell ref="G9:H10"/>
    <mergeCell ref="I9:M9"/>
    <mergeCell ref="N9:O10"/>
    <mergeCell ref="R9:T10"/>
    <mergeCell ref="U9:AA9"/>
    <mergeCell ref="AB9:AD10"/>
    <mergeCell ref="I10:M10"/>
    <mergeCell ref="A7:F10"/>
    <mergeCell ref="G7:H8"/>
    <mergeCell ref="I7:M7"/>
    <mergeCell ref="N7:O8"/>
    <mergeCell ref="R7:T8"/>
    <mergeCell ref="U7:AA7"/>
    <mergeCell ref="U10:AA10"/>
    <mergeCell ref="Z14:AD14"/>
    <mergeCell ref="P15:S15"/>
    <mergeCell ref="T15:U15"/>
    <mergeCell ref="Z15:AD15"/>
    <mergeCell ref="B17:AD17"/>
    <mergeCell ref="B18:AD18"/>
    <mergeCell ref="A13:C13"/>
    <mergeCell ref="D13:M13"/>
    <mergeCell ref="P13:S13"/>
    <mergeCell ref="T13:V13"/>
    <mergeCell ref="W13:X13"/>
    <mergeCell ref="A14:C15"/>
    <mergeCell ref="D14:M15"/>
    <mergeCell ref="P14:S14"/>
    <mergeCell ref="T14:U14"/>
    <mergeCell ref="S19:T20"/>
    <mergeCell ref="U19:V20"/>
    <mergeCell ref="W19:X20"/>
    <mergeCell ref="Y19:Z20"/>
    <mergeCell ref="AA19:AD20"/>
    <mergeCell ref="BM19:BO20"/>
    <mergeCell ref="A19:H20"/>
    <mergeCell ref="I19:J20"/>
    <mergeCell ref="K19:L20"/>
    <mergeCell ref="M19:N20"/>
    <mergeCell ref="O19:P20"/>
    <mergeCell ref="Q19:R20"/>
    <mergeCell ref="AA21:AD22"/>
    <mergeCell ref="C23:E24"/>
    <mergeCell ref="F23:H24"/>
    <mergeCell ref="I23:J24"/>
    <mergeCell ref="K23:L24"/>
    <mergeCell ref="M23:N24"/>
    <mergeCell ref="O23:P24"/>
    <mergeCell ref="Q23:R24"/>
    <mergeCell ref="S23:T24"/>
    <mergeCell ref="U23:V24"/>
    <mergeCell ref="O21:P22"/>
    <mergeCell ref="Q21:R22"/>
    <mergeCell ref="S21:T22"/>
    <mergeCell ref="U21:V22"/>
    <mergeCell ref="W21:X22"/>
    <mergeCell ref="Y21:Z22"/>
    <mergeCell ref="C21:E22"/>
    <mergeCell ref="F21:H22"/>
    <mergeCell ref="I21:J22"/>
    <mergeCell ref="K21:L22"/>
    <mergeCell ref="M21:N22"/>
    <mergeCell ref="W23:X24"/>
    <mergeCell ref="Y23:Z24"/>
    <mergeCell ref="AA23:AD24"/>
    <mergeCell ref="C25:E32"/>
    <mergeCell ref="F25:H26"/>
    <mergeCell ref="I25:J26"/>
    <mergeCell ref="K25:L26"/>
    <mergeCell ref="M25:N26"/>
    <mergeCell ref="O25:P26"/>
    <mergeCell ref="Q25:R26"/>
    <mergeCell ref="F29:H30"/>
    <mergeCell ref="I29:J30"/>
    <mergeCell ref="K29:L30"/>
    <mergeCell ref="M29:N30"/>
    <mergeCell ref="Q27:R28"/>
    <mergeCell ref="F27:H28"/>
    <mergeCell ref="I27:J28"/>
    <mergeCell ref="K27:L28"/>
    <mergeCell ref="M27:N28"/>
    <mergeCell ref="O27:P28"/>
    <mergeCell ref="S27:T28"/>
    <mergeCell ref="U27:V28"/>
    <mergeCell ref="W27:X28"/>
    <mergeCell ref="Y27:Z28"/>
    <mergeCell ref="AA27:AD28"/>
    <mergeCell ref="S25:T26"/>
    <mergeCell ref="U25:V26"/>
    <mergeCell ref="W25:X26"/>
    <mergeCell ref="Y25:Z26"/>
    <mergeCell ref="AA25:AD26"/>
    <mergeCell ref="AA29:AD30"/>
    <mergeCell ref="F31:H32"/>
    <mergeCell ref="I31:J32"/>
    <mergeCell ref="K31:L32"/>
    <mergeCell ref="M31:N32"/>
    <mergeCell ref="O31:P32"/>
    <mergeCell ref="Q31:R32"/>
    <mergeCell ref="S31:T32"/>
    <mergeCell ref="U31:V32"/>
    <mergeCell ref="W31:X32"/>
    <mergeCell ref="O29:P30"/>
    <mergeCell ref="Q29:R30"/>
    <mergeCell ref="S29:T30"/>
    <mergeCell ref="U29:V30"/>
    <mergeCell ref="W29:X30"/>
    <mergeCell ref="Y29:Z30"/>
    <mergeCell ref="A37:B40"/>
    <mergeCell ref="C37:D38"/>
    <mergeCell ref="E37:F38"/>
    <mergeCell ref="G37:H38"/>
    <mergeCell ref="I37:J40"/>
    <mergeCell ref="K37:L38"/>
    <mergeCell ref="Y31:Z32"/>
    <mergeCell ref="AA31:AD32"/>
    <mergeCell ref="A33:V34"/>
    <mergeCell ref="W33:Z34"/>
    <mergeCell ref="AA33:AD34"/>
    <mergeCell ref="B36:AD36"/>
    <mergeCell ref="A21:B32"/>
    <mergeCell ref="C39:D40"/>
    <mergeCell ref="E39:F40"/>
    <mergeCell ref="G39:H40"/>
    <mergeCell ref="K39:L40"/>
    <mergeCell ref="M39:N40"/>
    <mergeCell ref="O39:P40"/>
    <mergeCell ref="Q39:R40"/>
    <mergeCell ref="M37:N38"/>
    <mergeCell ref="O37:P38"/>
    <mergeCell ref="Q37:R38"/>
    <mergeCell ref="S39:T40"/>
    <mergeCell ref="U39:V40"/>
    <mergeCell ref="W39:X40"/>
    <mergeCell ref="Y39:Z40"/>
    <mergeCell ref="AA39:AB40"/>
    <mergeCell ref="AC39:AD40"/>
    <mergeCell ref="Y37:Z38"/>
    <mergeCell ref="AA37:AB38"/>
    <mergeCell ref="AC37:AD38"/>
    <mergeCell ref="S37:T38"/>
    <mergeCell ref="U37:V38"/>
    <mergeCell ref="W37:X38"/>
    <mergeCell ref="A46:D46"/>
    <mergeCell ref="E46:H46"/>
    <mergeCell ref="I46:T46"/>
    <mergeCell ref="B48:AD48"/>
    <mergeCell ref="B42:AD42"/>
    <mergeCell ref="A43:D43"/>
    <mergeCell ref="E43:H43"/>
    <mergeCell ref="I43:T43"/>
    <mergeCell ref="U43:AD43"/>
    <mergeCell ref="A44:D44"/>
    <mergeCell ref="E44:H44"/>
    <mergeCell ref="I44:T44"/>
    <mergeCell ref="U44:AD46"/>
    <mergeCell ref="A45:D45"/>
    <mergeCell ref="AE12:AW12"/>
    <mergeCell ref="AX12:BO12"/>
    <mergeCell ref="AE29:AL30"/>
    <mergeCell ref="AE31:AL32"/>
    <mergeCell ref="AE39:AL40"/>
    <mergeCell ref="B60:D60"/>
    <mergeCell ref="E60:O60"/>
    <mergeCell ref="U58:AB58"/>
    <mergeCell ref="U60:AB60"/>
    <mergeCell ref="N13:O13"/>
    <mergeCell ref="N14:O15"/>
    <mergeCell ref="AE21:AL22"/>
    <mergeCell ref="AE23:AL24"/>
    <mergeCell ref="AE25:AL26"/>
    <mergeCell ref="AE27:AL28"/>
    <mergeCell ref="P60:T60"/>
    <mergeCell ref="A49:AD52"/>
    <mergeCell ref="A54:AD54"/>
    <mergeCell ref="U56:V56"/>
    <mergeCell ref="B58:D58"/>
    <mergeCell ref="E58:O58"/>
    <mergeCell ref="P58:T58"/>
    <mergeCell ref="E45:H45"/>
    <mergeCell ref="I45:T45"/>
  </mergeCells>
  <phoneticPr fontId="23"/>
  <conditionalFormatting sqref="C39:H40 K39:AD40">
    <cfRule type="containsBlanks" dxfId="32" priority="10">
      <formula>LEN(TRIM(C39))=0</formula>
    </cfRule>
  </conditionalFormatting>
  <conditionalFormatting sqref="D13:M15">
    <cfRule type="containsBlanks" dxfId="31" priority="25">
      <formula>LEN(TRIM(D13))=0</formula>
    </cfRule>
  </conditionalFormatting>
  <conditionalFormatting sqref="E44:H46">
    <cfRule type="containsBlanks" dxfId="30" priority="9">
      <formula>LEN(TRIM(E44))=0</formula>
    </cfRule>
  </conditionalFormatting>
  <conditionalFormatting sqref="G5:O6">
    <cfRule type="containsBlanks" dxfId="29" priority="43">
      <formula>LEN(TRIM(G5))=0</formula>
    </cfRule>
  </conditionalFormatting>
  <conditionalFormatting sqref="I7:M7">
    <cfRule type="expression" dxfId="28" priority="42">
      <formula>AND(OR($G$5="体験学習選抜",$G$5="特別推薦選抜",$G$5="一般推薦選抜"),$I$7="")</formula>
    </cfRule>
  </conditionalFormatting>
  <conditionalFormatting sqref="I8:M8">
    <cfRule type="expression" dxfId="27" priority="40">
      <formula>AND($I$7="情報機械システム工",$I$8="")</formula>
    </cfRule>
  </conditionalFormatting>
  <conditionalFormatting sqref="I10:M10">
    <cfRule type="expression" dxfId="26" priority="37">
      <formula>AND($I$9="情報機械システム工",$I$10="")</formula>
    </cfRule>
  </conditionalFormatting>
  <conditionalFormatting sqref="I44:T44">
    <cfRule type="expression" dxfId="25" priority="8">
      <formula>AND($E$44&gt;=7,$I$44="")</formula>
    </cfRule>
  </conditionalFormatting>
  <conditionalFormatting sqref="I45:T45">
    <cfRule type="expression" dxfId="24" priority="7">
      <formula>AND($E$45&gt;=7,$I$45="")</formula>
    </cfRule>
  </conditionalFormatting>
  <conditionalFormatting sqref="I46:T46">
    <cfRule type="expression" dxfId="23" priority="6">
      <formula>IF($E$46&gt;=7,$I$46="")</formula>
    </cfRule>
  </conditionalFormatting>
  <conditionalFormatting sqref="I21:Z32">
    <cfRule type="containsBlanks" dxfId="22" priority="11">
      <formula>LEN(TRIM(I21))=0</formula>
    </cfRule>
  </conditionalFormatting>
  <conditionalFormatting sqref="N14:U15">
    <cfRule type="containsBlanks" dxfId="21" priority="14">
      <formula>LEN(TRIM(N14))=0</formula>
    </cfRule>
  </conditionalFormatting>
  <conditionalFormatting sqref="T13:X13">
    <cfRule type="containsBlanks" dxfId="20" priority="20">
      <formula>LEN(TRIM(T13))=0</formula>
    </cfRule>
  </conditionalFormatting>
  <conditionalFormatting sqref="U5:AA5">
    <cfRule type="expression" dxfId="19" priority="41">
      <formula>AND($G$5="学力検査選抜",$U$5="")</formula>
    </cfRule>
  </conditionalFormatting>
  <conditionalFormatting sqref="U6:AA6">
    <cfRule type="expression" dxfId="18" priority="39">
      <formula>AND($U$5="情報機械システム工",$U$6="")</formula>
    </cfRule>
  </conditionalFormatting>
  <conditionalFormatting sqref="U8:AA8">
    <cfRule type="expression" dxfId="17" priority="38">
      <formula>AND($U$7="情報機械システム工",$U$8="")</formula>
    </cfRule>
  </conditionalFormatting>
  <conditionalFormatting sqref="U10:AA10">
    <cfRule type="expression" dxfId="16" priority="36">
      <formula>AND($U$9="情報機械システム工",$U$10="")</formula>
    </cfRule>
  </conditionalFormatting>
  <conditionalFormatting sqref="U44:AD46">
    <cfRule type="containsBlanks" dxfId="15" priority="5">
      <formula>LEN(TRIM(U44))=0</formula>
    </cfRule>
  </conditionalFormatting>
  <conditionalFormatting sqref="V12">
    <cfRule type="expression" dxfId="14" priority="32">
      <formula>OR($V$11="",$V$11="鳥羽")</formula>
    </cfRule>
  </conditionalFormatting>
  <conditionalFormatting sqref="V11:AD11">
    <cfRule type="expression" dxfId="13" priority="34">
      <formula>AND($U$5="",$AE$11="")</formula>
    </cfRule>
    <cfRule type="cellIs" dxfId="12" priority="35" operator="equal">
      <formula>"⇐受験地を入力してください"</formula>
    </cfRule>
  </conditionalFormatting>
  <conditionalFormatting sqref="W14:W15">
    <cfRule type="containsBlanks" dxfId="11" priority="13">
      <formula>LEN(TRIM(W14))=0</formula>
    </cfRule>
  </conditionalFormatting>
  <conditionalFormatting sqref="W56 Y56 AA56 E58:O58 U58:AB58 E60:O60 U60:AB60">
    <cfRule type="containsBlanks" dxfId="10" priority="4">
      <formula>LEN(TRIM(E56))=0</formula>
    </cfRule>
  </conditionalFormatting>
  <conditionalFormatting sqref="W12:AC12">
    <cfRule type="expression" dxfId="9" priority="27">
      <formula>$V$11=""</formula>
    </cfRule>
    <cfRule type="expression" dxfId="8" priority="29">
      <formula>$V$11="鳥羽"</formula>
    </cfRule>
    <cfRule type="expression" dxfId="7" priority="31">
      <formula>$U$5=""</formula>
    </cfRule>
    <cfRule type="expression" dxfId="6" priority="33">
      <formula>AND($V$11="最寄り地等",$W$12="")</formula>
    </cfRule>
  </conditionalFormatting>
  <conditionalFormatting sqref="Z13">
    <cfRule type="containsBlanks" dxfId="5" priority="22">
      <formula>LEN(TRIM(Z13))=0</formula>
    </cfRule>
  </conditionalFormatting>
  <conditionalFormatting sqref="Z14:AD15">
    <cfRule type="containsBlanks" dxfId="4" priority="12">
      <formula>LEN(TRIM(Z14))=0</formula>
    </cfRule>
  </conditionalFormatting>
  <conditionalFormatting sqref="AB13">
    <cfRule type="containsBlanks" dxfId="3" priority="21">
      <formula>LEN(TRIM(AB13))=0</formula>
    </cfRule>
  </conditionalFormatting>
  <conditionalFormatting sqref="AD12">
    <cfRule type="expression" dxfId="2" priority="28">
      <formula>OR($V$11="",$V$11="鳥羽")</formula>
    </cfRule>
  </conditionalFormatting>
  <conditionalFormatting sqref="AX12:BO12">
    <cfRule type="expression" dxfId="1" priority="2">
      <formula>$V$11="最寄り地等"</formula>
    </cfRule>
  </conditionalFormatting>
  <conditionalFormatting sqref="J11:O12">
    <cfRule type="containsBlanks" dxfId="0" priority="1">
      <formula>LEN(TRIM(J11))=0</formula>
    </cfRule>
  </conditionalFormatting>
  <dataValidations count="22">
    <dataValidation type="list" allowBlank="1" showInputMessage="1" showErrorMessage="1" sqref="G5:O6" xr:uid="{5F23C6BD-7457-4278-9359-AA53921F785B}">
      <formula1>"体験学習選抜,特別推薦選抜,一般推薦選抜,学力検査選抜"</formula1>
    </dataValidation>
    <dataValidation type="list" allowBlank="1" showInputMessage="1" showErrorMessage="1" sqref="C39:H40 K39:AD40 I27:Z32" xr:uid="{344BEC14-CBF9-4B9E-9342-33F4FABB3D54}">
      <formula1>"A,B,C"</formula1>
    </dataValidation>
    <dataValidation type="list" allowBlank="1" showInputMessage="1" showErrorMessage="1" sqref="I21:Z26" xr:uid="{CB1F3CFB-BC04-4FA4-8C84-213D8CA3E246}">
      <formula1>"5,4,3,2,1"</formula1>
    </dataValidation>
    <dataValidation type="list" allowBlank="1" showInputMessage="1" showErrorMessage="1" sqref="U10:AA10" xr:uid="{BAEE3461-D922-469D-83F2-08886D481373}">
      <formula1>INDIRECT($U$9)</formula1>
    </dataValidation>
    <dataValidation type="list" allowBlank="1" showInputMessage="1" showErrorMessage="1" sqref="U7 U5 U9:AA9" xr:uid="{D7260011-CE06-48F5-A53B-62D850F5AC75}">
      <formula1>"商船,情報機械システム工"</formula1>
    </dataValidation>
    <dataValidation type="list" allowBlank="1" showInputMessage="1" showErrorMessage="1" sqref="K41:AD41 C41:H41" xr:uid="{71EB81CD-45B5-4E8A-B65C-D0E29E8DD36D}">
      <formula1>$AW$38:$AW$40</formula1>
    </dataValidation>
    <dataValidation type="list" allowBlank="1" showInputMessage="1" showErrorMessage="1" sqref="I7:M7" xr:uid="{41006995-9ACA-4B41-AFC4-E162562CD648}">
      <formula1>INDIRECT(G5)</formula1>
    </dataValidation>
    <dataValidation type="list" allowBlank="1" showInputMessage="1" showErrorMessage="1" sqref="I8:M8" xr:uid="{45DFA80E-5DAE-4208-9590-0963141FE060}">
      <formula1>INDIRECT($I$7)</formula1>
    </dataValidation>
    <dataValidation type="list" allowBlank="1" showInputMessage="1" showErrorMessage="1" sqref="I9:M9" xr:uid="{2E4B82FC-2239-44CD-94F8-9937FFE43308}">
      <formula1>INDIRECT($G$5)</formula1>
    </dataValidation>
    <dataValidation type="list" allowBlank="1" showInputMessage="1" showErrorMessage="1" sqref="I10:M10" xr:uid="{F68E8A0E-021C-4EC4-AF8B-036A4247372D}">
      <formula1>INDIRECT($I$9)</formula1>
    </dataValidation>
    <dataValidation type="list" allowBlank="1" showInputMessage="1" showErrorMessage="1" sqref="U6:AA6" xr:uid="{2B28D6F6-6287-4672-9244-D04E7973C3A1}">
      <formula1>INDIRECT($U$5)</formula1>
    </dataValidation>
    <dataValidation type="list" allowBlank="1" showInputMessage="1" showErrorMessage="1" sqref="U8:AA8" xr:uid="{5BBD64A5-FA8E-40AE-8ADF-3A63D8104570}">
      <formula1>INDIRECT($U$7)</formula1>
    </dataValidation>
    <dataValidation type="list" allowBlank="1" showInputMessage="1" showErrorMessage="1" sqref="V11:AD11" xr:uid="{51199807-C5BA-492C-930F-660A285F465B}">
      <formula1>"鳥羽,最寄り地等"</formula1>
    </dataValidation>
    <dataValidation type="list" allowBlank="1" showInputMessage="1" showErrorMessage="1" sqref="N14:O15" xr:uid="{3F87D70F-CA08-4457-A3D5-29E0E73CC846}">
      <formula1>"男,女"</formula1>
    </dataValidation>
    <dataValidation type="list" allowBlank="1" showInputMessage="1" showErrorMessage="1" sqref="T13:V13" xr:uid="{50FE627D-4204-4098-81CC-2F07404631FF}">
      <formula1>"平成,昭和"</formula1>
    </dataValidation>
    <dataValidation type="whole" allowBlank="1" showInputMessage="1" showErrorMessage="1" sqref="W13:X13 T14:U15" xr:uid="{4A5B5062-E14D-457E-8411-F5F132278FF8}">
      <formula1>1</formula1>
      <formula2>70</formula2>
    </dataValidation>
    <dataValidation type="list" allowBlank="1" showInputMessage="1" showErrorMessage="1" sqref="Z13 W14:W15 Y56" xr:uid="{9F1A334E-51DF-4328-BD35-55802185EEFB}">
      <formula1>"1,2,3,4,5,6,7,8,9,10,11,12"</formula1>
    </dataValidation>
    <dataValidation type="list" allowBlank="1" showInputMessage="1" showErrorMessage="1" sqref="AB13 AA56" xr:uid="{C89A976B-3922-4ED5-A740-CB6200C6784A}">
      <formula1>"1,2,3,4,5,6,7,8,9,10,11,12,13,14,15,16,17,18,19,20,21,22,23,24,25,26,27,28,29,30,31"</formula1>
    </dataValidation>
    <dataValidation type="list" allowBlank="1" showInputMessage="1" showErrorMessage="1" sqref="P14:S15" xr:uid="{8C9FDD1A-04B4-4D42-924D-2B8033CF5CB0}">
      <formula1>"令和,平成,昭和"</formula1>
    </dataValidation>
    <dataValidation type="list" allowBlank="1" showInputMessage="1" showErrorMessage="1" sqref="Z14:AD14" xr:uid="{ADE38CBC-2612-4380-A803-F546C115921D}">
      <formula1>"入学,転入"</formula1>
    </dataValidation>
    <dataValidation type="list" allowBlank="1" showInputMessage="1" showErrorMessage="1" sqref="Z15:AD15" xr:uid="{2AD22798-302A-445B-8931-7C2F0B8F3C69}">
      <formula1>"卒業,卒業見込"</formula1>
    </dataValidation>
    <dataValidation type="list" allowBlank="1" showInputMessage="1" showErrorMessage="1" sqref="W56" xr:uid="{7F6AB25A-6BD8-4AF6-9228-1469D652544B}">
      <formula1>"7,8"</formula1>
    </dataValidation>
  </dataValidations>
  <hyperlinks>
    <hyperlink ref="K87" r:id="rId1" xr:uid="{9EEB6173-366A-4F9E-9711-3DE4907572DA}"/>
  </hyperlinks>
  <printOptions horizontalCentered="1"/>
  <pageMargins left="0.70866141732283472" right="0.31496062992125984" top="0.55118110236220474" bottom="0.55118110236220474" header="0.31496062992125984" footer="0.31496062992125984"/>
  <pageSetup paperSize="9" scale="71" orientation="portrait" r:id="rId2"/>
  <rowBreaks count="1" manualBreakCount="1">
    <brk id="61"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F143-4FF8-4FD0-BF94-66D987BBA881}">
  <dimension ref="A1:D12"/>
  <sheetViews>
    <sheetView workbookViewId="0">
      <selection activeCell="B8" sqref="B8"/>
    </sheetView>
  </sheetViews>
  <sheetFormatPr defaultRowHeight="18.75" x14ac:dyDescent="0.4"/>
  <sheetData>
    <row r="1" spans="1:4" x14ac:dyDescent="0.4">
      <c r="A1" t="s">
        <v>111</v>
      </c>
      <c r="B1" t="s">
        <v>112</v>
      </c>
      <c r="C1" t="s">
        <v>113</v>
      </c>
      <c r="D1" t="s">
        <v>114</v>
      </c>
    </row>
    <row r="2" spans="1:4" x14ac:dyDescent="0.4">
      <c r="A2" t="s">
        <v>115</v>
      </c>
      <c r="B2" t="s">
        <v>115</v>
      </c>
      <c r="C2" t="s">
        <v>115</v>
      </c>
      <c r="D2" t="s">
        <v>115</v>
      </c>
    </row>
    <row r="3" spans="1:4" x14ac:dyDescent="0.4">
      <c r="B3" t="s">
        <v>116</v>
      </c>
      <c r="C3" t="s">
        <v>117</v>
      </c>
      <c r="D3" t="s">
        <v>117</v>
      </c>
    </row>
    <row r="6" spans="1:4" x14ac:dyDescent="0.4">
      <c r="A6" t="s">
        <v>115</v>
      </c>
      <c r="B6" t="s">
        <v>116</v>
      </c>
    </row>
    <row r="7" spans="1:4" x14ac:dyDescent="0.4">
      <c r="B7" t="s">
        <v>118</v>
      </c>
    </row>
    <row r="8" spans="1:4" x14ac:dyDescent="0.4">
      <c r="B8" t="s">
        <v>119</v>
      </c>
    </row>
    <row r="11" spans="1:4" x14ac:dyDescent="0.4">
      <c r="A11" t="s">
        <v>120</v>
      </c>
    </row>
    <row r="12" spans="1:4" x14ac:dyDescent="0.4">
      <c r="A12" t="s">
        <v>121</v>
      </c>
    </row>
  </sheetData>
  <sheetProtection algorithmName="SHA-512" hashValue="1StTSy+oBDOLyNOUWef8VROvRw4k4qOR8PzDGpEEqaGX8qxinT0McX8egDJkv6Gt0i3/V8XF6hT64FpTzz2WRg==" saltValue="q8C9Lu7t3IIFYOhASTpdZQ==" spinCount="100000" sheet="1" objects="1" scenarios="1"/>
  <phoneticPr fontId="2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調査書</vt:lpstr>
      <vt:lpstr>※触らない</vt:lpstr>
      <vt:lpstr>調査書!Print_Area</vt:lpstr>
      <vt:lpstr>一般推薦選抜</vt:lpstr>
      <vt:lpstr>学力検査選抜</vt:lpstr>
      <vt:lpstr>商船</vt:lpstr>
      <vt:lpstr>情報機械システム工</vt:lpstr>
      <vt:lpstr>体験学習選抜</vt:lpstr>
      <vt:lpstr>特別推薦選抜</vt:lpstr>
    </vt:vector>
  </TitlesOfParts>
  <Manager/>
  <Company>三重県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調　　　査　　　書</dc:title>
  <dc:subject/>
  <dc:creator>m844507</dc:creator>
  <cp:keywords/>
  <dc:description/>
  <cp:lastModifiedBy>下村　総大_鳥羽商船</cp:lastModifiedBy>
  <cp:revision>2</cp:revision>
  <dcterms:created xsi:type="dcterms:W3CDTF">2022-12-08T04:49:00Z</dcterms:created>
  <dcterms:modified xsi:type="dcterms:W3CDTF">2025-11-07T05:27:30Z</dcterms:modified>
  <cp:category/>
  <cp:contentStatus/>
</cp:coreProperties>
</file>